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85" windowWidth="14055" windowHeight="6090" firstSheet="1" activeTab="1"/>
  </bookViews>
  <sheets>
    <sheet name="Ест-тв.влаж" sheetId="1" r:id="rId1"/>
    <sheet name="Строг. прод. ЕльСосна" sheetId="2" r:id="rId2"/>
    <sheet name="Погонаж. изд." sheetId="3" r:id="rId3"/>
    <sheet name="Лестнич. эл-ты" sheetId="4" r:id="rId4"/>
    <sheet name="Меб. щит" sheetId="5" r:id="rId5"/>
    <sheet name="Фанера, OSB" sheetId="6" r:id="rId6"/>
    <sheet name="Защита древесины " sheetId="7" r:id="rId7"/>
    <sheet name="Меб. фур, Крепеж" sheetId="8" r:id="rId8"/>
  </sheets>
  <calcPr calcId="145621"/>
</workbook>
</file>

<file path=xl/calcChain.xml><?xml version="1.0" encoding="utf-8"?>
<calcChain xmlns="http://schemas.openxmlformats.org/spreadsheetml/2006/main">
  <c r="I101" i="8" l="1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J245" i="2"/>
  <c r="I245" i="2"/>
  <c r="P244" i="2"/>
  <c r="J244" i="2"/>
  <c r="I244" i="2"/>
  <c r="P243" i="2"/>
  <c r="L243" i="2"/>
  <c r="J243" i="2"/>
  <c r="I243" i="2"/>
  <c r="P242" i="2"/>
  <c r="J242" i="2"/>
  <c r="I242" i="2"/>
  <c r="L242" i="2" s="1"/>
  <c r="J241" i="2"/>
  <c r="I241" i="2"/>
  <c r="L241" i="2" s="1"/>
  <c r="P240" i="2"/>
  <c r="J240" i="2"/>
  <c r="I240" i="2"/>
  <c r="P239" i="2"/>
  <c r="J239" i="2"/>
  <c r="I239" i="2"/>
  <c r="P238" i="2"/>
  <c r="L238" i="2"/>
  <c r="J238" i="2"/>
  <c r="I238" i="2"/>
  <c r="J237" i="2"/>
  <c r="I237" i="2"/>
  <c r="O237" i="2" s="1"/>
  <c r="J236" i="2"/>
  <c r="I236" i="2"/>
  <c r="O236" i="2" s="1"/>
  <c r="L235" i="2"/>
  <c r="J235" i="2"/>
  <c r="I235" i="2"/>
  <c r="O235" i="2" s="1"/>
  <c r="L234" i="2"/>
  <c r="J234" i="2"/>
  <c r="I234" i="2"/>
  <c r="O234" i="2" s="1"/>
  <c r="J233" i="2"/>
  <c r="I233" i="2"/>
  <c r="O233" i="2" s="1"/>
  <c r="O232" i="2"/>
  <c r="L232" i="2"/>
  <c r="J232" i="2"/>
  <c r="I232" i="2"/>
  <c r="J231" i="2"/>
  <c r="I231" i="2"/>
  <c r="J230" i="2"/>
  <c r="I230" i="2"/>
  <c r="J229" i="2"/>
  <c r="I229" i="2"/>
  <c r="O229" i="2" s="1"/>
  <c r="J228" i="2"/>
  <c r="I228" i="2"/>
  <c r="J227" i="2"/>
  <c r="I227" i="2"/>
  <c r="J226" i="2"/>
  <c r="I226" i="2"/>
  <c r="J225" i="2"/>
  <c r="I225" i="2"/>
  <c r="J224" i="2"/>
  <c r="I224" i="2"/>
  <c r="J223" i="2"/>
  <c r="I223" i="2"/>
  <c r="J222" i="2"/>
  <c r="I222" i="2"/>
  <c r="J221" i="2"/>
  <c r="I221" i="2"/>
  <c r="J220" i="2"/>
  <c r="I220" i="2"/>
  <c r="J219" i="2"/>
  <c r="I219" i="2"/>
  <c r="J218" i="2"/>
  <c r="I218" i="2"/>
  <c r="J217" i="2"/>
  <c r="I217" i="2"/>
  <c r="J216" i="2"/>
  <c r="I216" i="2"/>
  <c r="J215" i="2"/>
  <c r="I215" i="2"/>
  <c r="J214" i="2"/>
  <c r="I214" i="2"/>
  <c r="J213" i="2"/>
  <c r="I213" i="2"/>
  <c r="J212" i="2"/>
  <c r="I212" i="2"/>
  <c r="J211" i="2"/>
  <c r="I211" i="2"/>
  <c r="J201" i="2"/>
  <c r="I201" i="2"/>
  <c r="J200" i="2"/>
  <c r="I200" i="2"/>
  <c r="J199" i="2"/>
  <c r="I199" i="2"/>
  <c r="J198" i="2"/>
  <c r="I198" i="2"/>
  <c r="J197" i="2"/>
  <c r="I197" i="2"/>
  <c r="J196" i="2"/>
  <c r="I196" i="2"/>
  <c r="J195" i="2"/>
  <c r="I195" i="2"/>
  <c r="J194" i="2"/>
  <c r="I194" i="2"/>
  <c r="J193" i="2"/>
  <c r="I193" i="2"/>
  <c r="J192" i="2"/>
  <c r="I192" i="2"/>
  <c r="J191" i="2"/>
  <c r="I191" i="2"/>
  <c r="J190" i="2"/>
  <c r="I190" i="2"/>
  <c r="J189" i="2"/>
  <c r="I189" i="2"/>
  <c r="J188" i="2"/>
  <c r="I188" i="2"/>
  <c r="J187" i="2"/>
  <c r="I187" i="2"/>
  <c r="L186" i="2"/>
  <c r="J186" i="2"/>
  <c r="I186" i="2"/>
  <c r="O185" i="2"/>
  <c r="L185" i="2"/>
  <c r="J185" i="2"/>
  <c r="I185" i="2"/>
  <c r="O184" i="2"/>
  <c r="J184" i="2"/>
  <c r="I184" i="2"/>
  <c r="L184" i="2" s="1"/>
  <c r="J183" i="2"/>
  <c r="I183" i="2"/>
  <c r="L182" i="2"/>
  <c r="J182" i="2"/>
  <c r="I182" i="2"/>
  <c r="O181" i="2"/>
  <c r="L181" i="2"/>
  <c r="J181" i="2"/>
  <c r="I181" i="2"/>
  <c r="O180" i="2"/>
  <c r="J180" i="2"/>
  <c r="I180" i="2"/>
  <c r="L180" i="2" s="1"/>
  <c r="J179" i="2"/>
  <c r="I179" i="2"/>
  <c r="J178" i="2"/>
  <c r="I178" i="2"/>
  <c r="J177" i="2"/>
  <c r="I177" i="2"/>
  <c r="J176" i="2"/>
  <c r="I176" i="2"/>
  <c r="J175" i="2"/>
  <c r="I175" i="2"/>
  <c r="J174" i="2"/>
  <c r="I174" i="2"/>
  <c r="J173" i="2"/>
  <c r="I173" i="2"/>
  <c r="J172" i="2"/>
  <c r="I172" i="2"/>
  <c r="J171" i="2"/>
  <c r="I171" i="2"/>
  <c r="J170" i="2"/>
  <c r="I170" i="2"/>
  <c r="J169" i="2"/>
  <c r="I169" i="2"/>
  <c r="J168" i="2"/>
  <c r="I168" i="2"/>
  <c r="J167" i="2"/>
  <c r="I167" i="2"/>
  <c r="J166" i="2"/>
  <c r="I166" i="2"/>
  <c r="J165" i="2"/>
  <c r="I165" i="2"/>
  <c r="J164" i="2"/>
  <c r="I164" i="2"/>
  <c r="J163" i="2"/>
  <c r="I163" i="2"/>
  <c r="J162" i="2"/>
  <c r="I162" i="2"/>
  <c r="J161" i="2"/>
  <c r="I161" i="2"/>
  <c r="J160" i="2"/>
  <c r="I160" i="2"/>
  <c r="L159" i="2"/>
  <c r="K159" i="2" s="1"/>
  <c r="J159" i="2"/>
  <c r="I159" i="2"/>
  <c r="O159" i="2" s="1"/>
  <c r="N159" i="2" s="1"/>
  <c r="O158" i="2"/>
  <c r="N158" i="2" s="1"/>
  <c r="J158" i="2"/>
  <c r="I158" i="2"/>
  <c r="L158" i="2" s="1"/>
  <c r="J157" i="2"/>
  <c r="I157" i="2"/>
  <c r="O157" i="2" s="1"/>
  <c r="J156" i="2"/>
  <c r="I156" i="2"/>
  <c r="L156" i="2" s="1"/>
  <c r="K156" i="2" s="1"/>
  <c r="L155" i="2"/>
  <c r="K155" i="2" s="1"/>
  <c r="J155" i="2"/>
  <c r="I155" i="2"/>
  <c r="O155" i="2" s="1"/>
  <c r="N155" i="2" s="1"/>
  <c r="O154" i="2"/>
  <c r="N154" i="2" s="1"/>
  <c r="J154" i="2"/>
  <c r="I154" i="2"/>
  <c r="L154" i="2" s="1"/>
  <c r="J153" i="2"/>
  <c r="I153" i="2"/>
  <c r="O153" i="2" s="1"/>
  <c r="J152" i="2"/>
  <c r="I152" i="2"/>
  <c r="L152" i="2" s="1"/>
  <c r="K152" i="2" s="1"/>
  <c r="L142" i="2"/>
  <c r="K142" i="2" s="1"/>
  <c r="J142" i="2"/>
  <c r="I142" i="2"/>
  <c r="O142" i="2" s="1"/>
  <c r="N142" i="2" s="1"/>
  <c r="F142" i="2"/>
  <c r="O141" i="2"/>
  <c r="N141" i="2" s="1"/>
  <c r="I141" i="2"/>
  <c r="L141" i="2" s="1"/>
  <c r="K141" i="2" s="1"/>
  <c r="J140" i="2"/>
  <c r="I140" i="2"/>
  <c r="O140" i="2" s="1"/>
  <c r="J139" i="2"/>
  <c r="I139" i="2"/>
  <c r="L139" i="2" s="1"/>
  <c r="K139" i="2" s="1"/>
  <c r="L138" i="2"/>
  <c r="K138" i="2" s="1"/>
  <c r="J138" i="2"/>
  <c r="I138" i="2"/>
  <c r="O138" i="2" s="1"/>
  <c r="N138" i="2" s="1"/>
  <c r="O137" i="2"/>
  <c r="N137" i="2" s="1"/>
  <c r="J137" i="2"/>
  <c r="I137" i="2"/>
  <c r="L137" i="2" s="1"/>
  <c r="J136" i="2"/>
  <c r="I136" i="2"/>
  <c r="O136" i="2" s="1"/>
  <c r="J135" i="2"/>
  <c r="I135" i="2"/>
  <c r="L135" i="2" s="1"/>
  <c r="K135" i="2" s="1"/>
  <c r="L134" i="2"/>
  <c r="K134" i="2" s="1"/>
  <c r="J134" i="2"/>
  <c r="I134" i="2"/>
  <c r="O134" i="2" s="1"/>
  <c r="N134" i="2" s="1"/>
  <c r="O133" i="2"/>
  <c r="N133" i="2" s="1"/>
  <c r="J133" i="2"/>
  <c r="I133" i="2"/>
  <c r="L133" i="2" s="1"/>
  <c r="J132" i="2"/>
  <c r="I132" i="2"/>
  <c r="O132" i="2" s="1"/>
  <c r="J131" i="2"/>
  <c r="I131" i="2"/>
  <c r="L131" i="2" s="1"/>
  <c r="K131" i="2" s="1"/>
  <c r="L130" i="2"/>
  <c r="K130" i="2" s="1"/>
  <c r="J130" i="2"/>
  <c r="I130" i="2"/>
  <c r="O130" i="2" s="1"/>
  <c r="N130" i="2" s="1"/>
  <c r="O129" i="2"/>
  <c r="N129" i="2" s="1"/>
  <c r="J129" i="2"/>
  <c r="I129" i="2"/>
  <c r="L129" i="2" s="1"/>
  <c r="J128" i="2"/>
  <c r="I128" i="2"/>
  <c r="O128" i="2" s="1"/>
  <c r="J127" i="2"/>
  <c r="I127" i="2"/>
  <c r="L127" i="2" s="1"/>
  <c r="K127" i="2" s="1"/>
  <c r="J126" i="2"/>
  <c r="I126" i="2"/>
  <c r="O126" i="2" s="1"/>
  <c r="N126" i="2" s="1"/>
  <c r="J125" i="2"/>
  <c r="I125" i="2"/>
  <c r="L124" i="2"/>
  <c r="K124" i="2" s="1"/>
  <c r="J124" i="2"/>
  <c r="I124" i="2"/>
  <c r="O124" i="2" s="1"/>
  <c r="N124" i="2" s="1"/>
  <c r="J123" i="2"/>
  <c r="I123" i="2"/>
  <c r="L122" i="2"/>
  <c r="K122" i="2"/>
  <c r="J122" i="2"/>
  <c r="I122" i="2"/>
  <c r="O122" i="2" s="1"/>
  <c r="N122" i="2" s="1"/>
  <c r="J121" i="2"/>
  <c r="I121" i="2"/>
  <c r="J120" i="2"/>
  <c r="I120" i="2"/>
  <c r="L120" i="2" s="1"/>
  <c r="K120" i="2" s="1"/>
  <c r="J119" i="2"/>
  <c r="I119" i="2"/>
  <c r="J118" i="2"/>
  <c r="I118" i="2"/>
  <c r="O118" i="2" s="1"/>
  <c r="N118" i="2" s="1"/>
  <c r="J117" i="2"/>
  <c r="I117" i="2"/>
  <c r="L116" i="2"/>
  <c r="K116" i="2" s="1"/>
  <c r="J116" i="2"/>
  <c r="I116" i="2"/>
  <c r="O116" i="2" s="1"/>
  <c r="N116" i="2" s="1"/>
  <c r="J115" i="2"/>
  <c r="I115" i="2"/>
  <c r="L114" i="2"/>
  <c r="K114" i="2" s="1"/>
  <c r="J114" i="2"/>
  <c r="I114" i="2"/>
  <c r="O114" i="2" s="1"/>
  <c r="N114" i="2" s="1"/>
  <c r="J113" i="2"/>
  <c r="I113" i="2"/>
  <c r="L113" i="2" s="1"/>
  <c r="L112" i="2"/>
  <c r="K112" i="2" s="1"/>
  <c r="J112" i="2"/>
  <c r="I112" i="2"/>
  <c r="O112" i="2" s="1"/>
  <c r="N112" i="2" s="1"/>
  <c r="O111" i="2"/>
  <c r="N111" i="2"/>
  <c r="J111" i="2"/>
  <c r="I111" i="2"/>
  <c r="L111" i="2" s="1"/>
  <c r="O110" i="2"/>
  <c r="L110" i="2"/>
  <c r="K110" i="2" s="1"/>
  <c r="J110" i="2"/>
  <c r="I110" i="2"/>
  <c r="J109" i="2"/>
  <c r="I109" i="2"/>
  <c r="L109" i="2" s="1"/>
  <c r="L108" i="2"/>
  <c r="K108" i="2" s="1"/>
  <c r="J108" i="2"/>
  <c r="I108" i="2"/>
  <c r="O108" i="2" s="1"/>
  <c r="N108" i="2" s="1"/>
  <c r="J107" i="2"/>
  <c r="I107" i="2"/>
  <c r="J106" i="2"/>
  <c r="I106" i="2"/>
  <c r="L106" i="2" s="1"/>
  <c r="K106" i="2" s="1"/>
  <c r="J105" i="2"/>
  <c r="I105" i="2"/>
  <c r="L105" i="2" s="1"/>
  <c r="J104" i="2"/>
  <c r="I104" i="2"/>
  <c r="L104" i="2" s="1"/>
  <c r="K104" i="2" s="1"/>
  <c r="J103" i="2"/>
  <c r="I103" i="2"/>
  <c r="L103" i="2" s="1"/>
  <c r="J102" i="2"/>
  <c r="I102" i="2"/>
  <c r="O102" i="2" s="1"/>
  <c r="N102" i="2" s="1"/>
  <c r="J101" i="2"/>
  <c r="I101" i="2"/>
  <c r="L101" i="2" s="1"/>
  <c r="K101" i="2" s="1"/>
  <c r="J100" i="2"/>
  <c r="I100" i="2"/>
  <c r="L100" i="2" s="1"/>
  <c r="K100" i="2" s="1"/>
  <c r="J91" i="2"/>
  <c r="I91" i="2"/>
  <c r="J90" i="2"/>
  <c r="I90" i="2"/>
  <c r="J89" i="2"/>
  <c r="I89" i="2"/>
  <c r="L89" i="2" s="1"/>
  <c r="K89" i="2" s="1"/>
  <c r="J88" i="2"/>
  <c r="I88" i="2"/>
  <c r="J87" i="2"/>
  <c r="I87" i="2"/>
  <c r="L87" i="2" s="1"/>
  <c r="J86" i="2"/>
  <c r="I86" i="2"/>
  <c r="O85" i="2"/>
  <c r="J85" i="2"/>
  <c r="I85" i="2"/>
  <c r="L85" i="2" s="1"/>
  <c r="L84" i="2"/>
  <c r="K84" i="2"/>
  <c r="J84" i="2"/>
  <c r="I84" i="2"/>
  <c r="O84" i="2" s="1"/>
  <c r="J83" i="2"/>
  <c r="I83" i="2"/>
  <c r="L83" i="2" s="1"/>
  <c r="K83" i="2" s="1"/>
  <c r="J82" i="2"/>
  <c r="I82" i="2"/>
  <c r="O82" i="2" s="1"/>
  <c r="N82" i="2" s="1"/>
  <c r="O81" i="2"/>
  <c r="N81" i="2" s="1"/>
  <c r="J81" i="2"/>
  <c r="I81" i="2"/>
  <c r="L81" i="2" s="1"/>
  <c r="K81" i="2" s="1"/>
  <c r="L80" i="2"/>
  <c r="K80" i="2" s="1"/>
  <c r="J80" i="2"/>
  <c r="I80" i="2"/>
  <c r="O80" i="2" s="1"/>
  <c r="N80" i="2" s="1"/>
  <c r="K79" i="2"/>
  <c r="J79" i="2"/>
  <c r="I79" i="2"/>
  <c r="L79" i="2" s="1"/>
  <c r="J78" i="2"/>
  <c r="I78" i="2"/>
  <c r="O78" i="2" s="1"/>
  <c r="J77" i="2"/>
  <c r="I77" i="2"/>
  <c r="L77" i="2" s="1"/>
  <c r="K77" i="2" s="1"/>
  <c r="L76" i="2"/>
  <c r="K76" i="2" s="1"/>
  <c r="J76" i="2"/>
  <c r="I76" i="2"/>
  <c r="O76" i="2" s="1"/>
  <c r="N76" i="2" s="1"/>
  <c r="K75" i="2"/>
  <c r="J75" i="2"/>
  <c r="I75" i="2"/>
  <c r="L75" i="2" s="1"/>
  <c r="J74" i="2"/>
  <c r="I74" i="2"/>
  <c r="O74" i="2" s="1"/>
  <c r="J73" i="2"/>
  <c r="I73" i="2"/>
  <c r="L73" i="2" s="1"/>
  <c r="K73" i="2" s="1"/>
  <c r="L72" i="2"/>
  <c r="K72" i="2" s="1"/>
  <c r="J72" i="2"/>
  <c r="I72" i="2"/>
  <c r="O72" i="2" s="1"/>
  <c r="N72" i="2" s="1"/>
  <c r="J71" i="2"/>
  <c r="I71" i="2"/>
  <c r="L71" i="2" s="1"/>
  <c r="K71" i="2" s="1"/>
  <c r="J70" i="2"/>
  <c r="I70" i="2"/>
  <c r="O70" i="2" s="1"/>
  <c r="J69" i="2"/>
  <c r="I69" i="2"/>
  <c r="L69" i="2" s="1"/>
  <c r="K69" i="2" s="1"/>
  <c r="J68" i="2"/>
  <c r="I68" i="2"/>
  <c r="O68" i="2" s="1"/>
  <c r="N68" i="2" s="1"/>
  <c r="J67" i="2"/>
  <c r="I67" i="2"/>
  <c r="L67" i="2" s="1"/>
  <c r="K67" i="2" s="1"/>
  <c r="L66" i="2"/>
  <c r="K66" i="2" s="1"/>
  <c r="J66" i="2"/>
  <c r="I66" i="2"/>
  <c r="O66" i="2" s="1"/>
  <c r="F66" i="2"/>
  <c r="O65" i="2"/>
  <c r="L65" i="2"/>
  <c r="J65" i="2"/>
  <c r="I65" i="2"/>
  <c r="L64" i="2"/>
  <c r="K64" i="2" s="1"/>
  <c r="J64" i="2"/>
  <c r="I64" i="2"/>
  <c r="O64" i="2" s="1"/>
  <c r="O63" i="2"/>
  <c r="L63" i="2"/>
  <c r="K63" i="2" s="1"/>
  <c r="J63" i="2"/>
  <c r="I63" i="2"/>
  <c r="J62" i="2"/>
  <c r="I62" i="2"/>
  <c r="O62" i="2" s="1"/>
  <c r="N62" i="2" s="1"/>
  <c r="J61" i="2"/>
  <c r="I61" i="2"/>
  <c r="O61" i="2" s="1"/>
  <c r="J60" i="2"/>
  <c r="I60" i="2"/>
  <c r="L60" i="2" s="1"/>
  <c r="K60" i="2" s="1"/>
  <c r="J59" i="2"/>
  <c r="I59" i="2"/>
  <c r="J58" i="2"/>
  <c r="I58" i="2"/>
  <c r="L58" i="2" s="1"/>
  <c r="L57" i="2"/>
  <c r="K57" i="2" s="1"/>
  <c r="J57" i="2"/>
  <c r="I57" i="2"/>
  <c r="O57" i="2" s="1"/>
  <c r="N57" i="2" s="1"/>
  <c r="J56" i="2"/>
  <c r="I56" i="2"/>
  <c r="L56" i="2" s="1"/>
  <c r="J55" i="2"/>
  <c r="I55" i="2"/>
  <c r="J54" i="2"/>
  <c r="I54" i="2"/>
  <c r="L54" i="2" s="1"/>
  <c r="J53" i="2"/>
  <c r="I53" i="2"/>
  <c r="O53" i="2" s="1"/>
  <c r="J43" i="2"/>
  <c r="I43" i="2"/>
  <c r="L43" i="2" s="1"/>
  <c r="K43" i="2" s="1"/>
  <c r="J42" i="2"/>
  <c r="I42" i="2"/>
  <c r="J41" i="2"/>
  <c r="I41" i="2"/>
  <c r="L41" i="2" s="1"/>
  <c r="L40" i="2"/>
  <c r="K40" i="2" s="1"/>
  <c r="J40" i="2"/>
  <c r="I40" i="2"/>
  <c r="O40" i="2" s="1"/>
  <c r="J39" i="2"/>
  <c r="I39" i="2"/>
  <c r="L39" i="2" s="1"/>
  <c r="K39" i="2" s="1"/>
  <c r="J38" i="2"/>
  <c r="I38" i="2"/>
  <c r="J37" i="2"/>
  <c r="I37" i="2"/>
  <c r="L37" i="2" s="1"/>
  <c r="L36" i="2"/>
  <c r="K36" i="2" s="1"/>
  <c r="J36" i="2"/>
  <c r="I36" i="2"/>
  <c r="O36" i="2" s="1"/>
  <c r="N36" i="2" s="1"/>
  <c r="J35" i="2"/>
  <c r="I35" i="2"/>
  <c r="L35" i="2" s="1"/>
  <c r="J34" i="2"/>
  <c r="I34" i="2"/>
  <c r="J33" i="2"/>
  <c r="I33" i="2"/>
  <c r="L33" i="2" s="1"/>
  <c r="J32" i="2"/>
  <c r="I32" i="2"/>
  <c r="O32" i="2" s="1"/>
  <c r="J31" i="2"/>
  <c r="I31" i="2"/>
  <c r="L31" i="2" s="1"/>
  <c r="K31" i="2" s="1"/>
  <c r="J30" i="2"/>
  <c r="I30" i="2"/>
  <c r="J29" i="2"/>
  <c r="I29" i="2"/>
  <c r="L29" i="2" s="1"/>
  <c r="L28" i="2"/>
  <c r="K28" i="2" s="1"/>
  <c r="J28" i="2"/>
  <c r="I28" i="2"/>
  <c r="O28" i="2" s="1"/>
  <c r="J27" i="2"/>
  <c r="I27" i="2"/>
  <c r="L27" i="2" s="1"/>
  <c r="K27" i="2" s="1"/>
  <c r="J26" i="2"/>
  <c r="I26" i="2"/>
  <c r="L26" i="2" s="1"/>
  <c r="L25" i="2"/>
  <c r="K25" i="2" s="1"/>
  <c r="J25" i="2"/>
  <c r="I25" i="2"/>
  <c r="O25" i="2" s="1"/>
  <c r="N25" i="2" s="1"/>
  <c r="O24" i="2"/>
  <c r="L24" i="2"/>
  <c r="J24" i="2"/>
  <c r="I24" i="2"/>
  <c r="L23" i="2"/>
  <c r="K23" i="2" s="1"/>
  <c r="J23" i="2"/>
  <c r="I23" i="2"/>
  <c r="O23" i="2" s="1"/>
  <c r="J22" i="2"/>
  <c r="I22" i="2"/>
  <c r="O22" i="2" s="1"/>
  <c r="J21" i="2"/>
  <c r="I21" i="2"/>
  <c r="L20" i="2"/>
  <c r="K20" i="2" s="1"/>
  <c r="J20" i="2"/>
  <c r="I20" i="2"/>
  <c r="O20" i="2" s="1"/>
  <c r="L19" i="2"/>
  <c r="K19" i="2" s="1"/>
  <c r="J19" i="2"/>
  <c r="I19" i="2"/>
  <c r="L18" i="2"/>
  <c r="K18" i="2"/>
  <c r="J18" i="2"/>
  <c r="I18" i="2"/>
  <c r="O18" i="2" s="1"/>
  <c r="L17" i="2"/>
  <c r="K17" i="2" s="1"/>
  <c r="J17" i="2"/>
  <c r="N17" i="2" s="1"/>
  <c r="I17" i="2"/>
  <c r="O17" i="2" s="1"/>
  <c r="L16" i="2"/>
  <c r="K16" i="2" s="1"/>
  <c r="J16" i="2"/>
  <c r="I16" i="2"/>
  <c r="O16" i="2" s="1"/>
  <c r="N16" i="2" s="1"/>
  <c r="J15" i="2"/>
  <c r="I15" i="2"/>
  <c r="J14" i="2"/>
  <c r="I14" i="2"/>
  <c r="O14" i="2" s="1"/>
  <c r="L13" i="2"/>
  <c r="K13" i="2" s="1"/>
  <c r="J13" i="2"/>
  <c r="I13" i="2"/>
  <c r="N12" i="2"/>
  <c r="L12" i="2"/>
  <c r="K12" i="2" s="1"/>
  <c r="J12" i="2"/>
  <c r="I12" i="2"/>
  <c r="O12" i="2" s="1"/>
  <c r="J11" i="2"/>
  <c r="I11" i="2"/>
  <c r="J10" i="2"/>
  <c r="I10" i="2"/>
  <c r="O10" i="2" s="1"/>
  <c r="J9" i="2"/>
  <c r="I9" i="2"/>
  <c r="J8" i="2"/>
  <c r="I8" i="2"/>
  <c r="O8" i="2" s="1"/>
  <c r="N8" i="2" s="1"/>
  <c r="J7" i="2"/>
  <c r="I7" i="2"/>
  <c r="J6" i="2"/>
  <c r="K6" i="2" s="1"/>
  <c r="I6" i="2"/>
  <c r="J5" i="2"/>
  <c r="I5" i="2"/>
  <c r="N5" i="2" s="1"/>
  <c r="I82" i="1"/>
  <c r="G82" i="1"/>
  <c r="H82" i="1" s="1"/>
  <c r="I81" i="1"/>
  <c r="H81" i="1"/>
  <c r="G81" i="1"/>
  <c r="I79" i="1"/>
  <c r="H79" i="1"/>
  <c r="G79" i="1"/>
  <c r="H78" i="1"/>
  <c r="G78" i="1"/>
  <c r="I78" i="1" s="1"/>
  <c r="I76" i="1"/>
  <c r="G76" i="1"/>
  <c r="H76" i="1" s="1"/>
  <c r="I75" i="1"/>
  <c r="H75" i="1"/>
  <c r="G75" i="1"/>
  <c r="H74" i="1"/>
  <c r="G74" i="1"/>
  <c r="I74" i="1" s="1"/>
  <c r="H73" i="1"/>
  <c r="G73" i="1"/>
  <c r="I73" i="1" s="1"/>
  <c r="I72" i="1"/>
  <c r="G72" i="1"/>
  <c r="H72" i="1" s="1"/>
  <c r="G71" i="1"/>
  <c r="I71" i="1" s="1"/>
  <c r="I70" i="1"/>
  <c r="G70" i="1"/>
  <c r="H70" i="1" s="1"/>
  <c r="I69" i="1"/>
  <c r="H69" i="1"/>
  <c r="G69" i="1"/>
  <c r="H68" i="1"/>
  <c r="G68" i="1"/>
  <c r="I68" i="1" s="1"/>
  <c r="G67" i="1"/>
  <c r="I67" i="1" s="1"/>
  <c r="I65" i="1"/>
  <c r="G65" i="1"/>
  <c r="H65" i="1" s="1"/>
  <c r="I64" i="1"/>
  <c r="H64" i="1"/>
  <c r="G64" i="1"/>
  <c r="H63" i="1"/>
  <c r="G63" i="1"/>
  <c r="I63" i="1" s="1"/>
  <c r="G62" i="1"/>
  <c r="I62" i="1" s="1"/>
  <c r="I61" i="1"/>
  <c r="G61" i="1"/>
  <c r="H61" i="1" s="1"/>
  <c r="I60" i="1"/>
  <c r="H60" i="1"/>
  <c r="G60" i="1"/>
  <c r="H59" i="1"/>
  <c r="G59" i="1"/>
  <c r="I59" i="1" s="1"/>
  <c r="G58" i="1"/>
  <c r="I58" i="1" s="1"/>
  <c r="I57" i="1"/>
  <c r="G57" i="1"/>
  <c r="H57" i="1" s="1"/>
  <c r="I56" i="1"/>
  <c r="H56" i="1"/>
  <c r="G56" i="1"/>
  <c r="H55" i="1"/>
  <c r="G55" i="1"/>
  <c r="I55" i="1" s="1"/>
  <c r="G54" i="1"/>
  <c r="I54" i="1" s="1"/>
  <c r="I53" i="1"/>
  <c r="G53" i="1"/>
  <c r="H53" i="1" s="1"/>
  <c r="I52" i="1"/>
  <c r="H52" i="1"/>
  <c r="G52" i="1"/>
  <c r="H51" i="1"/>
  <c r="G51" i="1"/>
  <c r="I51" i="1" s="1"/>
  <c r="G50" i="1"/>
  <c r="I50" i="1" s="1"/>
  <c r="I49" i="1"/>
  <c r="G49" i="1"/>
  <c r="H49" i="1" s="1"/>
  <c r="I48" i="1"/>
  <c r="H48" i="1"/>
  <c r="G48" i="1"/>
  <c r="G38" i="1"/>
  <c r="I38" i="1" s="1"/>
  <c r="I37" i="1"/>
  <c r="G37" i="1"/>
  <c r="G36" i="1"/>
  <c r="I36" i="1" s="1"/>
  <c r="I35" i="1"/>
  <c r="G35" i="1"/>
  <c r="G34" i="1"/>
  <c r="I34" i="1" s="1"/>
  <c r="I33" i="1"/>
  <c r="G33" i="1"/>
  <c r="G32" i="1"/>
  <c r="I32" i="1" s="1"/>
  <c r="I31" i="1"/>
  <c r="G31" i="1"/>
  <c r="G30" i="1"/>
  <c r="I30" i="1" s="1"/>
  <c r="I29" i="1"/>
  <c r="G29" i="1"/>
  <c r="G28" i="1"/>
  <c r="I28" i="1" s="1"/>
  <c r="I27" i="1"/>
  <c r="G27" i="1"/>
  <c r="G26" i="1"/>
  <c r="I26" i="1" s="1"/>
  <c r="I25" i="1"/>
  <c r="G25" i="1"/>
  <c r="G24" i="1"/>
  <c r="I24" i="1" s="1"/>
  <c r="I23" i="1"/>
  <c r="G23" i="1"/>
  <c r="G22" i="1"/>
  <c r="I22" i="1" s="1"/>
  <c r="I20" i="1"/>
  <c r="G20" i="1"/>
  <c r="G19" i="1"/>
  <c r="I19" i="1" s="1"/>
  <c r="I18" i="1"/>
  <c r="G18" i="1"/>
  <c r="G17" i="1"/>
  <c r="I17" i="1" s="1"/>
  <c r="I16" i="1"/>
  <c r="G16" i="1"/>
  <c r="G15" i="1"/>
  <c r="I15" i="1" s="1"/>
  <c r="I14" i="1"/>
  <c r="G14" i="1"/>
  <c r="G13" i="1"/>
  <c r="I13" i="1" s="1"/>
  <c r="I12" i="1"/>
  <c r="G12" i="1"/>
  <c r="G11" i="1"/>
  <c r="I11" i="1" s="1"/>
  <c r="I10" i="1"/>
  <c r="G10" i="1"/>
  <c r="G9" i="1"/>
  <c r="I9" i="1" s="1"/>
  <c r="I8" i="1"/>
  <c r="G8" i="1"/>
  <c r="G7" i="1"/>
  <c r="I7" i="1" s="1"/>
  <c r="I6" i="1"/>
  <c r="G6" i="1"/>
  <c r="H5" i="1"/>
  <c r="G5" i="1"/>
  <c r="I5" i="1" s="1"/>
  <c r="O230" i="2" l="1"/>
  <c r="O228" i="2"/>
  <c r="K54" i="2"/>
  <c r="O9" i="2"/>
  <c r="N9" i="2" s="1"/>
  <c r="K22" i="2"/>
  <c r="L11" i="2"/>
  <c r="K11" i="2" s="1"/>
  <c r="O11" i="2"/>
  <c r="L15" i="2"/>
  <c r="K15" i="2" s="1"/>
  <c r="O15" i="2"/>
  <c r="N15" i="2" s="1"/>
  <c r="O26" i="2"/>
  <c r="N32" i="2"/>
  <c r="K35" i="2"/>
  <c r="N53" i="2"/>
  <c r="K56" i="2"/>
  <c r="N61" i="2"/>
  <c r="L68" i="2"/>
  <c r="K68" i="2" s="1"/>
  <c r="N70" i="2"/>
  <c r="N74" i="2"/>
  <c r="N78" i="2"/>
  <c r="K87" i="2"/>
  <c r="O100" i="2"/>
  <c r="N100" i="2" s="1"/>
  <c r="K103" i="2"/>
  <c r="O104" i="2"/>
  <c r="N104" i="2" s="1"/>
  <c r="O106" i="2"/>
  <c r="N106" i="2" s="1"/>
  <c r="K109" i="2"/>
  <c r="L118" i="2"/>
  <c r="K118" i="2" s="1"/>
  <c r="O120" i="2"/>
  <c r="N120" i="2" s="1"/>
  <c r="L126" i="2"/>
  <c r="K126" i="2" s="1"/>
  <c r="N128" i="2"/>
  <c r="N132" i="2"/>
  <c r="N136" i="2"/>
  <c r="N140" i="2"/>
  <c r="N153" i="2"/>
  <c r="N157" i="2"/>
  <c r="O241" i="2"/>
  <c r="O242" i="2"/>
  <c r="N63" i="2"/>
  <c r="L70" i="2"/>
  <c r="K70" i="2" s="1"/>
  <c r="L74" i="2"/>
  <c r="K74" i="2" s="1"/>
  <c r="L78" i="2"/>
  <c r="K78" i="2" s="1"/>
  <c r="O87" i="2"/>
  <c r="N87" i="2" s="1"/>
  <c r="L102" i="2"/>
  <c r="K102" i="2" s="1"/>
  <c r="O109" i="2"/>
  <c r="N109" i="2" s="1"/>
  <c r="N110" i="2"/>
  <c r="O113" i="2"/>
  <c r="N113" i="2" s="1"/>
  <c r="L128" i="2"/>
  <c r="K128" i="2" s="1"/>
  <c r="L132" i="2"/>
  <c r="K132" i="2" s="1"/>
  <c r="L136" i="2"/>
  <c r="K136" i="2" s="1"/>
  <c r="L140" i="2"/>
  <c r="K140" i="2" s="1"/>
  <c r="L153" i="2"/>
  <c r="K153" i="2" s="1"/>
  <c r="L157" i="2"/>
  <c r="K157" i="2" s="1"/>
  <c r="L228" i="2"/>
  <c r="L233" i="2"/>
  <c r="L237" i="2"/>
  <c r="O243" i="2"/>
  <c r="O244" i="2"/>
  <c r="O13" i="2"/>
  <c r="N13" i="2" s="1"/>
  <c r="N21" i="2"/>
  <c r="O21" i="2"/>
  <c r="L22" i="2"/>
  <c r="L5" i="2"/>
  <c r="K5" i="2" s="1"/>
  <c r="L7" i="2"/>
  <c r="K7" i="2" s="1"/>
  <c r="O7" i="2"/>
  <c r="L8" i="2"/>
  <c r="K8" i="2" s="1"/>
  <c r="L9" i="2"/>
  <c r="K9" i="2" s="1"/>
  <c r="L10" i="2"/>
  <c r="K10" i="2" s="1"/>
  <c r="L14" i="2"/>
  <c r="K14" i="2" s="1"/>
  <c r="O19" i="2"/>
  <c r="N19" i="2" s="1"/>
  <c r="N23" i="2"/>
  <c r="K24" i="2"/>
  <c r="N28" i="2"/>
  <c r="L32" i="2"/>
  <c r="K32" i="2" s="1"/>
  <c r="N40" i="2"/>
  <c r="L53" i="2"/>
  <c r="K53" i="2" s="1"/>
  <c r="K58" i="2"/>
  <c r="L61" i="2"/>
  <c r="K61" i="2" s="1"/>
  <c r="N64" i="2"/>
  <c r="K65" i="2"/>
  <c r="N66" i="2"/>
  <c r="O69" i="2"/>
  <c r="N69" i="2" s="1"/>
  <c r="L82" i="2"/>
  <c r="K82" i="2" s="1"/>
  <c r="N84" i="2"/>
  <c r="K85" i="2"/>
  <c r="O89" i="2"/>
  <c r="N89" i="2" s="1"/>
  <c r="O101" i="2"/>
  <c r="N101" i="2" s="1"/>
  <c r="O103" i="2"/>
  <c r="N103" i="2" s="1"/>
  <c r="O105" i="2"/>
  <c r="N105" i="2" s="1"/>
  <c r="K111" i="2"/>
  <c r="K129" i="2"/>
  <c r="O131" i="2"/>
  <c r="N131" i="2" s="1"/>
  <c r="K133" i="2"/>
  <c r="O135" i="2"/>
  <c r="N135" i="2" s="1"/>
  <c r="K137" i="2"/>
  <c r="O139" i="2"/>
  <c r="N139" i="2" s="1"/>
  <c r="O152" i="2"/>
  <c r="N152" i="2" s="1"/>
  <c r="K154" i="2"/>
  <c r="O156" i="2"/>
  <c r="N156" i="2" s="1"/>
  <c r="K158" i="2"/>
  <c r="O182" i="2"/>
  <c r="O186" i="2"/>
  <c r="L229" i="2"/>
  <c r="L236" i="2"/>
  <c r="O238" i="2"/>
  <c r="O239" i="2"/>
  <c r="K41" i="2"/>
  <c r="K37" i="2"/>
  <c r="K33" i="2"/>
  <c r="K29" i="2"/>
  <c r="K26" i="2"/>
  <c r="N7" i="2"/>
  <c r="N11" i="2"/>
  <c r="N22" i="2"/>
  <c r="O30" i="2"/>
  <c r="N30" i="2" s="1"/>
  <c r="L30" i="2"/>
  <c r="K30" i="2" s="1"/>
  <c r="O34" i="2"/>
  <c r="N34" i="2" s="1"/>
  <c r="L34" i="2"/>
  <c r="K34" i="2" s="1"/>
  <c r="O38" i="2"/>
  <c r="N38" i="2" s="1"/>
  <c r="L38" i="2"/>
  <c r="K38" i="2" s="1"/>
  <c r="O42" i="2"/>
  <c r="N42" i="2" s="1"/>
  <c r="L42" i="2"/>
  <c r="K42" i="2" s="1"/>
  <c r="O55" i="2"/>
  <c r="N55" i="2" s="1"/>
  <c r="L55" i="2"/>
  <c r="K55" i="2" s="1"/>
  <c r="O59" i="2"/>
  <c r="N59" i="2" s="1"/>
  <c r="L59" i="2"/>
  <c r="K59" i="2" s="1"/>
  <c r="O90" i="2"/>
  <c r="N90" i="2" s="1"/>
  <c r="L90" i="2"/>
  <c r="K90" i="2" s="1"/>
  <c r="L115" i="2"/>
  <c r="K115" i="2" s="1"/>
  <c r="O115" i="2"/>
  <c r="N115" i="2" s="1"/>
  <c r="O231" i="2"/>
  <c r="L231" i="2"/>
  <c r="L107" i="2"/>
  <c r="K107" i="2" s="1"/>
  <c r="O107" i="2"/>
  <c r="N107" i="2" s="1"/>
  <c r="H50" i="1"/>
  <c r="H54" i="1"/>
  <c r="H58" i="1"/>
  <c r="H62" i="1"/>
  <c r="H67" i="1"/>
  <c r="H71" i="1"/>
  <c r="N18" i="2"/>
  <c r="L21" i="2"/>
  <c r="K21" i="2" s="1"/>
  <c r="N26" i="2"/>
  <c r="F62" i="2"/>
  <c r="L62" i="2"/>
  <c r="K62" i="2" s="1"/>
  <c r="O73" i="2"/>
  <c r="N73" i="2" s="1"/>
  <c r="O86" i="2"/>
  <c r="N86" i="2" s="1"/>
  <c r="L86" i="2"/>
  <c r="K86" i="2" s="1"/>
  <c r="L91" i="2"/>
  <c r="K91" i="2" s="1"/>
  <c r="F91" i="2"/>
  <c r="O91" i="2"/>
  <c r="N91" i="2" s="1"/>
  <c r="N6" i="2"/>
  <c r="N10" i="2"/>
  <c r="N14" i="2"/>
  <c r="N20" i="2"/>
  <c r="N24" i="2"/>
  <c r="O77" i="2"/>
  <c r="N77" i="2" s="1"/>
  <c r="O88" i="2"/>
  <c r="N88" i="2" s="1"/>
  <c r="L88" i="2"/>
  <c r="K88" i="2" s="1"/>
  <c r="O27" i="2"/>
  <c r="N27" i="2" s="1"/>
  <c r="O31" i="2"/>
  <c r="N31" i="2" s="1"/>
  <c r="O35" i="2"/>
  <c r="N35" i="2" s="1"/>
  <c r="O39" i="2"/>
  <c r="N39" i="2" s="1"/>
  <c r="O43" i="2"/>
  <c r="N43" i="2" s="1"/>
  <c r="O56" i="2"/>
  <c r="N56" i="2" s="1"/>
  <c r="O60" i="2"/>
  <c r="N60" i="2" s="1"/>
  <c r="L117" i="2"/>
  <c r="K117" i="2" s="1"/>
  <c r="O117" i="2"/>
  <c r="N117" i="2" s="1"/>
  <c r="L119" i="2"/>
  <c r="K119" i="2" s="1"/>
  <c r="O119" i="2"/>
  <c r="N119" i="2" s="1"/>
  <c r="L121" i="2"/>
  <c r="K121" i="2" s="1"/>
  <c r="O121" i="2"/>
  <c r="N121" i="2" s="1"/>
  <c r="L123" i="2"/>
  <c r="K123" i="2" s="1"/>
  <c r="O123" i="2"/>
  <c r="N123" i="2" s="1"/>
  <c r="L125" i="2"/>
  <c r="K125" i="2" s="1"/>
  <c r="O125" i="2"/>
  <c r="N125" i="2" s="1"/>
  <c r="O67" i="2"/>
  <c r="N67" i="2" s="1"/>
  <c r="O71" i="2"/>
  <c r="N71" i="2" s="1"/>
  <c r="O75" i="2"/>
  <c r="N75" i="2" s="1"/>
  <c r="O79" i="2"/>
  <c r="N79" i="2" s="1"/>
  <c r="O83" i="2"/>
  <c r="N83" i="2" s="1"/>
  <c r="O29" i="2"/>
  <c r="N29" i="2" s="1"/>
  <c r="O33" i="2"/>
  <c r="N33" i="2" s="1"/>
  <c r="O37" i="2"/>
  <c r="N37" i="2" s="1"/>
  <c r="O41" i="2"/>
  <c r="N41" i="2" s="1"/>
  <c r="O54" i="2"/>
  <c r="N54" i="2" s="1"/>
  <c r="O58" i="2"/>
  <c r="N58" i="2" s="1"/>
  <c r="N65" i="2"/>
  <c r="N85" i="2"/>
  <c r="K105" i="2"/>
  <c r="K113" i="2"/>
  <c r="O127" i="2"/>
  <c r="N127" i="2" s="1"/>
  <c r="O160" i="2"/>
  <c r="L160" i="2"/>
  <c r="O162" i="2"/>
  <c r="L162" i="2"/>
  <c r="O164" i="2"/>
  <c r="L164" i="2"/>
  <c r="O166" i="2"/>
  <c r="L166" i="2"/>
  <c r="O168" i="2"/>
  <c r="L168" i="2"/>
  <c r="O170" i="2"/>
  <c r="L170" i="2"/>
  <c r="O172" i="2"/>
  <c r="L172" i="2"/>
  <c r="O174" i="2"/>
  <c r="L174" i="2"/>
  <c r="O176" i="2"/>
  <c r="L176" i="2"/>
  <c r="O178" i="2"/>
  <c r="L178" i="2"/>
  <c r="O188" i="2"/>
  <c r="L188" i="2"/>
  <c r="O190" i="2"/>
  <c r="L190" i="2"/>
  <c r="O192" i="2"/>
  <c r="L192" i="2"/>
  <c r="O194" i="2"/>
  <c r="L194" i="2"/>
  <c r="O196" i="2"/>
  <c r="L196" i="2"/>
  <c r="O198" i="2"/>
  <c r="L198" i="2"/>
  <c r="O200" i="2"/>
  <c r="L200" i="2"/>
  <c r="O211" i="2"/>
  <c r="L211" i="2"/>
  <c r="O213" i="2"/>
  <c r="L213" i="2"/>
  <c r="O215" i="2"/>
  <c r="L215" i="2"/>
  <c r="O217" i="2"/>
  <c r="L217" i="2"/>
  <c r="O219" i="2"/>
  <c r="L219" i="2"/>
  <c r="O221" i="2"/>
  <c r="L221" i="2"/>
  <c r="O223" i="2"/>
  <c r="L223" i="2"/>
  <c r="O225" i="2"/>
  <c r="L225" i="2"/>
  <c r="O227" i="2"/>
  <c r="L227" i="2"/>
  <c r="O245" i="2"/>
  <c r="L245" i="2"/>
  <c r="O240" i="2"/>
  <c r="L240" i="2"/>
  <c r="O161" i="2"/>
  <c r="L161" i="2"/>
  <c r="O163" i="2"/>
  <c r="L163" i="2"/>
  <c r="O165" i="2"/>
  <c r="L165" i="2"/>
  <c r="O167" i="2"/>
  <c r="L167" i="2"/>
  <c r="O169" i="2"/>
  <c r="L169" i="2"/>
  <c r="O171" i="2"/>
  <c r="L171" i="2"/>
  <c r="O173" i="2"/>
  <c r="L173" i="2"/>
  <c r="O175" i="2"/>
  <c r="L175" i="2"/>
  <c r="O177" i="2"/>
  <c r="L177" i="2"/>
  <c r="O179" i="2"/>
  <c r="L179" i="2"/>
  <c r="O183" i="2"/>
  <c r="L183" i="2"/>
  <c r="O187" i="2"/>
  <c r="L187" i="2"/>
  <c r="O189" i="2"/>
  <c r="L189" i="2"/>
  <c r="O191" i="2"/>
  <c r="L191" i="2"/>
  <c r="O193" i="2"/>
  <c r="L193" i="2"/>
  <c r="O195" i="2"/>
  <c r="L195" i="2"/>
  <c r="O197" i="2"/>
  <c r="L197" i="2"/>
  <c r="O199" i="2"/>
  <c r="L199" i="2"/>
  <c r="O201" i="2"/>
  <c r="L201" i="2"/>
  <c r="O212" i="2"/>
  <c r="L212" i="2"/>
  <c r="O214" i="2"/>
  <c r="L214" i="2"/>
  <c r="O216" i="2"/>
  <c r="L216" i="2"/>
  <c r="O218" i="2"/>
  <c r="L218" i="2"/>
  <c r="O220" i="2"/>
  <c r="L220" i="2"/>
  <c r="O222" i="2"/>
  <c r="L222" i="2"/>
  <c r="O224" i="2"/>
  <c r="L224" i="2"/>
  <c r="O226" i="2"/>
  <c r="L226" i="2"/>
  <c r="L230" i="2"/>
  <c r="L239" i="2"/>
  <c r="L244" i="2"/>
</calcChain>
</file>

<file path=xl/sharedStrings.xml><?xml version="1.0" encoding="utf-8"?>
<sst xmlns="http://schemas.openxmlformats.org/spreadsheetml/2006/main" count="1553" uniqueCount="469">
  <si>
    <t>Доска, Брус, Рейка  ОБРЕЗН. ЕСТЕСТВЕННОЙ ВЛАЖНОСТИ</t>
  </si>
  <si>
    <t>Доставка Грязовец-Голицыно 760 руб\м3, в т.ч. Транспордер 1000 руб</t>
  </si>
  <si>
    <t>Наименование товара</t>
  </si>
  <si>
    <t>толщ</t>
  </si>
  <si>
    <t>ширина</t>
  </si>
  <si>
    <t xml:space="preserve">длина </t>
  </si>
  <si>
    <t>сорт</t>
  </si>
  <si>
    <r>
      <rPr>
        <b/>
        <sz val="10"/>
        <rFont val="Arial"/>
      </rPr>
      <t>Кол-во\Объём в</t>
    </r>
    <r>
      <rPr>
        <sz val="10"/>
        <rFont val="Arial"/>
      </rPr>
      <t xml:space="preserve"> 1 штуке</t>
    </r>
  </si>
  <si>
    <t xml:space="preserve">Цена (руб)  </t>
  </si>
  <si>
    <t>мм</t>
  </si>
  <si>
    <t>шт</t>
  </si>
  <si>
    <t xml:space="preserve">м3              </t>
  </si>
  <si>
    <t xml:space="preserve">штук в 1м3                </t>
  </si>
  <si>
    <t>1 штука</t>
  </si>
  <si>
    <t>м3</t>
  </si>
  <si>
    <t>Брус обрезная 1 сорт</t>
  </si>
  <si>
    <t>Брус обрезная 2 сорт</t>
  </si>
  <si>
    <t>Деревообрабатывающий завод "БЕЛКА35"</t>
  </si>
  <si>
    <t xml:space="preserve">Склад: МО, г. Голицыно, </t>
  </si>
  <si>
    <t>Отдел продаж: +7(921) 141-22-22, +7 (921) 232-92-43, +7 (921) 062-54-62, +7 (911) 514-77-77</t>
  </si>
  <si>
    <t>www.belka35.ru</t>
  </si>
  <si>
    <r>
      <rPr>
        <b/>
        <sz val="10"/>
        <rFont val="Arial"/>
      </rPr>
      <t>Кол-во\Объём в</t>
    </r>
    <r>
      <rPr>
        <sz val="10"/>
        <rFont val="Arial"/>
      </rPr>
      <t xml:space="preserve"> 1 штуке</t>
    </r>
  </si>
  <si>
    <t>Доска обрезная 1 сорт</t>
  </si>
  <si>
    <t>Доска обрезная 2 сорт</t>
  </si>
  <si>
    <t>Рейка обрезная 1 сорт</t>
  </si>
  <si>
    <t>Рейка обрезная 2 сорт</t>
  </si>
  <si>
    <r>
      <rPr>
        <b/>
        <sz val="8"/>
        <rFont val="Arial"/>
      </rPr>
      <t>Объём\Кол-во</t>
    </r>
    <r>
      <rPr>
        <sz val="8"/>
        <rFont val="Arial"/>
      </rPr>
      <t xml:space="preserve"> в 1 паллете</t>
    </r>
  </si>
  <si>
    <r>
      <rPr>
        <b/>
        <sz val="9"/>
        <rFont val="Arial"/>
      </rPr>
      <t xml:space="preserve">Кол-во\Объём\Полезная S </t>
    </r>
    <r>
      <rPr>
        <sz val="9"/>
        <rFont val="Arial"/>
      </rPr>
      <t>в 1 упаковке</t>
    </r>
  </si>
  <si>
    <t>Цена м2</t>
  </si>
  <si>
    <r>
      <rPr>
        <sz val="10"/>
        <rFont val="Arial"/>
      </rPr>
      <t xml:space="preserve">Цена(руб)     </t>
    </r>
    <r>
      <rPr>
        <b/>
        <sz val="10"/>
        <rFont val="Arial"/>
      </rPr>
      <t xml:space="preserve">ОПТ  </t>
    </r>
  </si>
  <si>
    <r>
      <rPr>
        <sz val="10"/>
        <rFont val="Arial"/>
      </rPr>
      <t xml:space="preserve">Цена(руб)    </t>
    </r>
    <r>
      <rPr>
        <b/>
        <sz val="10"/>
        <rFont val="Arial"/>
      </rPr>
      <t>РОЗНИЦА</t>
    </r>
    <r>
      <rPr>
        <sz val="10"/>
        <rFont val="Arial"/>
      </rPr>
      <t xml:space="preserve"> (20%)</t>
    </r>
  </si>
  <si>
    <t>рабочая ширина</t>
  </si>
  <si>
    <t xml:space="preserve">м3 </t>
  </si>
  <si>
    <t>уп</t>
  </si>
  <si>
    <t xml:space="preserve">раб /м2                </t>
  </si>
  <si>
    <t>1 уп</t>
  </si>
  <si>
    <t>Евровагонка</t>
  </si>
  <si>
    <t>АВ</t>
  </si>
  <si>
    <t xml:space="preserve">С </t>
  </si>
  <si>
    <t>С</t>
  </si>
  <si>
    <t>Имитация бруса</t>
  </si>
  <si>
    <t>Акция</t>
  </si>
  <si>
    <r>
      <rPr>
        <b/>
        <sz val="9"/>
        <rFont val="Arial"/>
      </rPr>
      <t>Объём\Кол-во</t>
    </r>
    <r>
      <rPr>
        <sz val="9"/>
        <rFont val="Arial"/>
      </rPr>
      <t xml:space="preserve"> в 1 паллете</t>
    </r>
  </si>
  <si>
    <r>
      <rPr>
        <b/>
        <sz val="9"/>
        <rFont val="Arial"/>
      </rPr>
      <t xml:space="preserve">Кол-во\Объём\Полезная S </t>
    </r>
    <r>
      <rPr>
        <sz val="9"/>
        <rFont val="Arial"/>
      </rPr>
      <t>в 1 упаковке</t>
    </r>
  </si>
  <si>
    <r>
      <rPr>
        <sz val="11"/>
        <rFont val="Arial"/>
      </rPr>
      <t xml:space="preserve">Цена(руб)     </t>
    </r>
    <r>
      <rPr>
        <b/>
        <sz val="11"/>
        <rFont val="Arial"/>
      </rPr>
      <t xml:space="preserve">ОПТ  </t>
    </r>
  </si>
  <si>
    <r>
      <rPr>
        <sz val="11"/>
        <rFont val="Arial"/>
      </rPr>
      <t xml:space="preserve">Цена(руб)    </t>
    </r>
    <r>
      <rPr>
        <b/>
        <sz val="11"/>
        <rFont val="Arial"/>
      </rPr>
      <t>РОЗНИЦА</t>
    </r>
  </si>
  <si>
    <t>Вагонка штиль</t>
  </si>
  <si>
    <r>
      <rPr>
        <b/>
        <sz val="9"/>
        <rFont val="Arial"/>
      </rPr>
      <t>Объём\Кол-во</t>
    </r>
    <r>
      <rPr>
        <sz val="9"/>
        <rFont val="Arial"/>
      </rPr>
      <t xml:space="preserve"> в 1 паллете</t>
    </r>
  </si>
  <si>
    <r>
      <rPr>
        <b/>
        <sz val="9"/>
        <rFont val="Arial"/>
      </rPr>
      <t xml:space="preserve">Кол-во\Объём\Полезная S </t>
    </r>
    <r>
      <rPr>
        <sz val="9"/>
        <rFont val="Arial"/>
      </rPr>
      <t>в 1 упаковке</t>
    </r>
  </si>
  <si>
    <r>
      <rPr>
        <sz val="11"/>
        <rFont val="Arial"/>
      </rPr>
      <t xml:space="preserve">Цена(руб)     </t>
    </r>
    <r>
      <rPr>
        <b/>
        <sz val="11"/>
        <rFont val="Arial"/>
      </rPr>
      <t xml:space="preserve">ОПТ  </t>
    </r>
  </si>
  <si>
    <r>
      <rPr>
        <sz val="11"/>
        <rFont val="Arial"/>
      </rPr>
      <t xml:space="preserve">Цена(руб)    </t>
    </r>
    <r>
      <rPr>
        <b/>
        <sz val="11"/>
        <rFont val="Arial"/>
      </rPr>
      <t>РОЗНИЦА</t>
    </r>
  </si>
  <si>
    <t>Доска пола</t>
  </si>
  <si>
    <t xml:space="preserve">Доска пола </t>
  </si>
  <si>
    <t>Доска пол</t>
  </si>
  <si>
    <t>Планкен прямой</t>
  </si>
  <si>
    <t>АВС</t>
  </si>
  <si>
    <t>Планкен скошенный</t>
  </si>
  <si>
    <r>
      <rPr>
        <b/>
        <sz val="8"/>
        <rFont val="Arial"/>
      </rPr>
      <t>Объём\Кол-во</t>
    </r>
    <r>
      <rPr>
        <sz val="8"/>
        <rFont val="Arial"/>
      </rPr>
      <t xml:space="preserve"> в 1 паллете</t>
    </r>
  </si>
  <si>
    <r>
      <rPr>
        <b/>
        <sz val="8"/>
        <rFont val="Arial"/>
      </rPr>
      <t xml:space="preserve">Кол-во\Объём\Полезная S </t>
    </r>
    <r>
      <rPr>
        <sz val="8"/>
        <rFont val="Arial"/>
      </rPr>
      <t>в 1 упаковке</t>
    </r>
  </si>
  <si>
    <r>
      <rPr>
        <sz val="11"/>
        <rFont val="Arial"/>
      </rPr>
      <t xml:space="preserve">Цена(руб)     </t>
    </r>
    <r>
      <rPr>
        <b/>
        <sz val="11"/>
        <rFont val="Arial"/>
      </rPr>
      <t xml:space="preserve">ОПТ  </t>
    </r>
  </si>
  <si>
    <r>
      <rPr>
        <sz val="11"/>
        <rFont val="Arial"/>
      </rPr>
      <t xml:space="preserve">Цена(руб)    </t>
    </r>
    <r>
      <rPr>
        <b/>
        <sz val="11"/>
        <rFont val="Arial"/>
      </rPr>
      <t>РОЗНИЦА</t>
    </r>
  </si>
  <si>
    <t>Блокхаус</t>
  </si>
  <si>
    <t xml:space="preserve">С  </t>
  </si>
  <si>
    <t>Террасная\Палубная доска</t>
  </si>
  <si>
    <t>Палубная доска</t>
  </si>
  <si>
    <t>Брусок строганный</t>
  </si>
  <si>
    <t>ВС</t>
  </si>
  <si>
    <t>Рейка строганный</t>
  </si>
  <si>
    <r>
      <rPr>
        <b/>
        <sz val="8"/>
        <rFont val="Arial"/>
      </rPr>
      <t>Объём\Кол-во</t>
    </r>
    <r>
      <rPr>
        <sz val="8"/>
        <rFont val="Arial"/>
      </rPr>
      <t xml:space="preserve"> в 1 паллете</t>
    </r>
  </si>
  <si>
    <r>
      <rPr>
        <b/>
        <sz val="8"/>
        <rFont val="Arial"/>
      </rPr>
      <t xml:space="preserve">Кол-во\Объём\Полезная S </t>
    </r>
    <r>
      <rPr>
        <sz val="8"/>
        <rFont val="Arial"/>
      </rPr>
      <t>в 1 упаковке</t>
    </r>
  </si>
  <si>
    <r>
      <rPr>
        <sz val="11"/>
        <rFont val="Arial"/>
      </rPr>
      <t xml:space="preserve">Цена(руб)     </t>
    </r>
    <r>
      <rPr>
        <b/>
        <sz val="11"/>
        <rFont val="Arial"/>
      </rPr>
      <t xml:space="preserve">ОПТ  </t>
    </r>
  </si>
  <si>
    <r>
      <rPr>
        <sz val="11"/>
        <rFont val="Arial"/>
      </rPr>
      <t xml:space="preserve">Цена(руб)    </t>
    </r>
    <r>
      <rPr>
        <b/>
        <sz val="11"/>
        <rFont val="Arial"/>
      </rPr>
      <t>РОЗНИЦА</t>
    </r>
  </si>
  <si>
    <t xml:space="preserve">Доска строганая </t>
  </si>
  <si>
    <r>
      <rPr>
        <b/>
        <sz val="11"/>
        <rFont val="Arial"/>
      </rPr>
      <t>Деревообрабатывающий завод "Белка35"</t>
    </r>
    <r>
      <rPr>
        <sz val="11"/>
        <rFont val="Arial"/>
      </rPr>
      <t xml:space="preserve"> является современным предприятием  переработки древесины полного цикла от аренды лесов до изготовления и упаковки готовой продукции. Ведущие специалисты компании имеют опыт работы в отрасли с 2002 года. Вся продукция выпускается из экологически чистой древесины - сосны и ели. Предприятие ответственно использует лес в полном соответствии с требованиями лесной сертификации.</t>
    </r>
  </si>
  <si>
    <t>Погонажные изделия</t>
  </si>
  <si>
    <t>Оптовые цены: товар отпускается только УПАКОВКАМИ.</t>
  </si>
  <si>
    <t>Продукция упакована в термоусадочную пленку.</t>
  </si>
  <si>
    <t>Наименование и размер</t>
  </si>
  <si>
    <t xml:space="preserve"> Порода древесины / Категория</t>
  </si>
  <si>
    <t>Ед. изм</t>
  </si>
  <si>
    <r>
      <rPr>
        <sz val="11"/>
        <rFont val="Arial"/>
      </rPr>
      <t xml:space="preserve">Цена(руб)     </t>
    </r>
    <r>
      <rPr>
        <b/>
        <sz val="11"/>
        <rFont val="Arial"/>
      </rPr>
      <t xml:space="preserve">ОПТ  </t>
    </r>
  </si>
  <si>
    <r>
      <rPr>
        <sz val="11"/>
        <rFont val="Arial"/>
      </rPr>
      <t xml:space="preserve">Цена(руб)    </t>
    </r>
    <r>
      <rPr>
        <b/>
        <sz val="11"/>
        <rFont val="Arial"/>
      </rPr>
      <t>РОЗНИЦА</t>
    </r>
  </si>
  <si>
    <t>Уголок гладкий 60 * 60 * 3000 мм</t>
  </si>
  <si>
    <t>Сосна АА сращ</t>
  </si>
  <si>
    <t>м.п.</t>
  </si>
  <si>
    <t>Уголок гладкий 50 * 50 * 3000 мм</t>
  </si>
  <si>
    <t>Уголок гладкий 40 * 40 * 3000 мм</t>
  </si>
  <si>
    <t>Уголок гладкий 30 * 30 * 3000 мм</t>
  </si>
  <si>
    <t>Раскладка гладкая 7 * 50 * 3000 мм</t>
  </si>
  <si>
    <t>Раскладка гладкая 7 * 40 * 3000 мм</t>
  </si>
  <si>
    <t>Раскладка гладкая 7 * 30 * 3000 мм</t>
  </si>
  <si>
    <t>Сосна АА массив</t>
  </si>
  <si>
    <t>Раскладка гладкая 7 * 20 * 3000 мм</t>
  </si>
  <si>
    <r>
      <rPr>
        <sz val="10"/>
        <color rgb="FF000000"/>
        <rFont val="Arial"/>
      </rPr>
      <t xml:space="preserve">Плинтус Евро </t>
    </r>
    <r>
      <rPr>
        <sz val="10"/>
        <color rgb="FF757070"/>
        <rFont val="Arial"/>
      </rPr>
      <t xml:space="preserve">13 * </t>
    </r>
    <r>
      <rPr>
        <sz val="10"/>
        <color rgb="FF000000"/>
        <rFont val="Arial"/>
      </rPr>
      <t>64</t>
    </r>
    <r>
      <rPr>
        <sz val="10"/>
        <color rgb="FF000000"/>
        <rFont val="Arial"/>
      </rPr>
      <t xml:space="preserve"> * 3000 мм</t>
    </r>
  </si>
  <si>
    <r>
      <rPr>
        <sz val="10"/>
        <color rgb="FF000000"/>
        <rFont val="Arial"/>
      </rPr>
      <t xml:space="preserve">Плинтус фигурный </t>
    </r>
    <r>
      <rPr>
        <sz val="10"/>
        <color rgb="FF757070"/>
        <rFont val="Arial"/>
      </rPr>
      <t xml:space="preserve">13 * </t>
    </r>
    <r>
      <rPr>
        <sz val="10"/>
        <color rgb="FF000000"/>
        <rFont val="Arial"/>
      </rPr>
      <t>55 * 3000 мм</t>
    </r>
  </si>
  <si>
    <r>
      <rPr>
        <sz val="10"/>
        <color rgb="FF000000"/>
        <rFont val="Arial"/>
      </rPr>
      <t xml:space="preserve">Плинтус фигурный </t>
    </r>
    <r>
      <rPr>
        <sz val="10"/>
        <color rgb="FF757070"/>
        <rFont val="Arial"/>
      </rPr>
      <t xml:space="preserve">13 * </t>
    </r>
    <r>
      <rPr>
        <sz val="10"/>
        <color rgb="FF000000"/>
        <rFont val="Arial"/>
      </rPr>
      <t>45 * 3000 мм</t>
    </r>
  </si>
  <si>
    <r>
      <rPr>
        <sz val="10"/>
        <color rgb="FF000000"/>
        <rFont val="Arial"/>
      </rPr>
      <t xml:space="preserve">Плинтус фигурный </t>
    </r>
    <r>
      <rPr>
        <sz val="10"/>
        <color rgb="FF757070"/>
        <rFont val="Arial"/>
      </rPr>
      <t>13 *</t>
    </r>
    <r>
      <rPr>
        <sz val="10"/>
        <color rgb="FF000000"/>
        <rFont val="Arial"/>
      </rPr>
      <t xml:space="preserve"> 45 * 3000 мм</t>
    </r>
  </si>
  <si>
    <t>Ель АВ массив</t>
  </si>
  <si>
    <r>
      <rPr>
        <sz val="10"/>
        <color rgb="FF000000"/>
        <rFont val="Arial"/>
      </rPr>
      <t xml:space="preserve">Плинтус (Галтель) фигурный </t>
    </r>
    <r>
      <rPr>
        <sz val="10"/>
        <color rgb="FF757070"/>
        <rFont val="Arial"/>
      </rPr>
      <t xml:space="preserve">12 * </t>
    </r>
    <r>
      <rPr>
        <sz val="10"/>
        <color rgb="FF000000"/>
        <rFont val="Arial"/>
      </rPr>
      <t>35 * 3000 мм</t>
    </r>
  </si>
  <si>
    <r>
      <rPr>
        <sz val="10"/>
        <color rgb="FF000000"/>
        <rFont val="Arial"/>
      </rPr>
      <t xml:space="preserve">Плинтус (Галтель) фигурный </t>
    </r>
    <r>
      <rPr>
        <sz val="10"/>
        <color rgb="FF757070"/>
        <rFont val="Arial"/>
      </rPr>
      <t xml:space="preserve">12 * </t>
    </r>
    <r>
      <rPr>
        <sz val="10"/>
        <color rgb="FF000000"/>
        <rFont val="Arial"/>
      </rPr>
      <t>30 * 3000 мм</t>
    </r>
  </si>
  <si>
    <r>
      <rPr>
        <sz val="10"/>
        <color rgb="FF000000"/>
        <rFont val="Arial"/>
      </rPr>
      <t xml:space="preserve">Плинтус (Галтель) гладкий    </t>
    </r>
    <r>
      <rPr>
        <sz val="10"/>
        <color rgb="FF757070"/>
        <rFont val="Arial"/>
      </rPr>
      <t xml:space="preserve">12 * </t>
    </r>
    <r>
      <rPr>
        <sz val="10"/>
        <color rgb="FF000000"/>
        <rFont val="Arial"/>
      </rPr>
      <t>25 * 3000 мм</t>
    </r>
  </si>
  <si>
    <t>Наличник гладкий / фигурный 12 * 140 * 2200, 3000 мм</t>
  </si>
  <si>
    <t>Наличник гладкий / фигурный 12 * 120 * 2200, 3000 мм</t>
  </si>
  <si>
    <t>Наличник гладкий / фигурный 12 * 100 * 2200, 3000 мм</t>
  </si>
  <si>
    <t>Наличник гладкий / фигурный 12 * 80 * 2200, 3000 мм</t>
  </si>
  <si>
    <t>Наличник гладкий / фигурный 12 * 70 * 2200, 3000 мм</t>
  </si>
  <si>
    <t>Наличник гладкий / фигурный 12 * 60 * 2200 мм</t>
  </si>
  <si>
    <t>Доборная доска 12 * 140 * 2200 мм</t>
  </si>
  <si>
    <t>Доборная доска 12 * 120 * 2200 мм</t>
  </si>
  <si>
    <t>Доборная доска 12 * 100 * 2200 мм</t>
  </si>
  <si>
    <t>Дверная коробка (брус) 34 * 70 * 2100 мм / четверть 40 мм</t>
  </si>
  <si>
    <t>Сосна АВ сращ</t>
  </si>
  <si>
    <t>Дверная коробка (брус) 30 * 70 * 2100 мм / четверть 40 мм</t>
  </si>
  <si>
    <t>Штапик маленький 10 * 10 * 2000, 3000 мм</t>
  </si>
  <si>
    <t>Лестничные элементы</t>
  </si>
  <si>
    <t>доставка</t>
  </si>
  <si>
    <r>
      <rPr>
        <sz val="10"/>
        <rFont val="Arial"/>
      </rPr>
      <t xml:space="preserve">Цена(руб)     </t>
    </r>
    <r>
      <rPr>
        <b/>
        <sz val="10"/>
        <rFont val="Arial"/>
      </rPr>
      <t xml:space="preserve">ОПТ  </t>
    </r>
  </si>
  <si>
    <r>
      <rPr>
        <sz val="10"/>
        <rFont val="Arial"/>
      </rPr>
      <t xml:space="preserve">Цена(руб)    </t>
    </r>
    <r>
      <rPr>
        <b/>
        <sz val="10"/>
        <rFont val="Arial"/>
      </rPr>
      <t>РОЗНИЦА</t>
    </r>
  </si>
  <si>
    <t xml:space="preserve">Ступени  40 х 300 х 800; 900; 1000; 1200 мм.         </t>
  </si>
  <si>
    <t>Ель АВ</t>
  </si>
  <si>
    <t>38160 руб\м3       460 руб\п.м.</t>
  </si>
  <si>
    <t>44960 руб\м3       540 руб\п.м.</t>
  </si>
  <si>
    <t>Сосна АА</t>
  </si>
  <si>
    <t>57500 руб\м3       690 руб\п.м.</t>
  </si>
  <si>
    <t>65830 руб\м3       790 руб\п.м.</t>
  </si>
  <si>
    <t xml:space="preserve">Подступенки  18 х 200 х 800; 900; 1000; 1200 мм.         </t>
  </si>
  <si>
    <t>41460 руб\м3       150 руб\п.м.</t>
  </si>
  <si>
    <t>48860 руб\м3       175 руб\п.м.</t>
  </si>
  <si>
    <r>
      <rPr>
        <sz val="9"/>
        <color rgb="FF000000"/>
        <rFont val="Arial"/>
      </rPr>
      <t xml:space="preserve">Косоур (Тетива) </t>
    </r>
    <r>
      <rPr>
        <b/>
        <sz val="9"/>
        <color rgb="FF000000"/>
        <rFont val="Arial"/>
      </rPr>
      <t>50</t>
    </r>
    <r>
      <rPr>
        <sz val="9"/>
        <color rgb="FF000000"/>
        <rFont val="Arial"/>
      </rPr>
      <t xml:space="preserve"> х 300 х 2500; 3000; 3500; 4000, 5000, 6000 мм.</t>
    </r>
  </si>
  <si>
    <t>38160 руб\м3       570 руб\п.м.</t>
  </si>
  <si>
    <t>44960 руб\м3       675 руб\п.м.</t>
  </si>
  <si>
    <r>
      <rPr>
        <sz val="9"/>
        <color rgb="FF000000"/>
        <rFont val="Arial"/>
      </rPr>
      <t xml:space="preserve">Косоур (Тетива) </t>
    </r>
    <r>
      <rPr>
        <b/>
        <sz val="9"/>
        <color rgb="FF000000"/>
        <rFont val="Arial"/>
      </rPr>
      <t>60</t>
    </r>
    <r>
      <rPr>
        <sz val="9"/>
        <color rgb="FF000000"/>
        <rFont val="Arial"/>
      </rPr>
      <t xml:space="preserve"> х 300 х 2500; 3000; 3500; 4000, 5000, 6000 мм.</t>
    </r>
  </si>
  <si>
    <t>Площадки 40 мм (Ель\сосна)</t>
  </si>
  <si>
    <r>
      <rPr>
        <sz val="9"/>
        <color rgb="FF000000"/>
        <rFont val="Arial"/>
      </rPr>
      <t>АВ \</t>
    </r>
    <r>
      <rPr>
        <b/>
        <sz val="9"/>
        <color rgb="FF002060"/>
        <rFont val="Arial"/>
      </rPr>
      <t xml:space="preserve"> АА</t>
    </r>
  </si>
  <si>
    <r>
      <rPr>
        <sz val="10"/>
        <rFont val="Arial"/>
      </rPr>
      <t>38160\</t>
    </r>
    <r>
      <rPr>
        <b/>
        <sz val="10"/>
        <color rgb="FF002060"/>
        <rFont val="Arial"/>
      </rPr>
      <t xml:space="preserve"> 57500</t>
    </r>
    <r>
      <rPr>
        <sz val="10"/>
        <rFont val="Arial"/>
      </rPr>
      <t xml:space="preserve"> руб\м3       1525\</t>
    </r>
    <r>
      <rPr>
        <b/>
        <sz val="10"/>
        <color rgb="FF002060"/>
        <rFont val="Arial"/>
      </rPr>
      <t>2300</t>
    </r>
    <r>
      <rPr>
        <sz val="10"/>
        <rFont val="Arial"/>
      </rPr>
      <t xml:space="preserve"> руб\м2</t>
    </r>
  </si>
  <si>
    <r>
      <rPr>
        <sz val="10"/>
        <rFont val="Arial"/>
      </rPr>
      <t>44960\</t>
    </r>
    <r>
      <rPr>
        <b/>
        <sz val="10"/>
        <color rgb="FF002060"/>
        <rFont val="Arial"/>
      </rPr>
      <t>65830</t>
    </r>
    <r>
      <rPr>
        <sz val="10"/>
        <rFont val="Arial"/>
      </rPr>
      <t xml:space="preserve"> руб\м3       1800\</t>
    </r>
    <r>
      <rPr>
        <b/>
        <sz val="10"/>
        <color rgb="FF002060"/>
        <rFont val="Arial"/>
      </rPr>
      <t>2635</t>
    </r>
    <r>
      <rPr>
        <sz val="10"/>
        <rFont val="Arial"/>
      </rPr>
      <t xml:space="preserve"> руб\м2</t>
    </r>
  </si>
  <si>
    <t>Площадки 40 мм х 400 х 3000</t>
  </si>
  <si>
    <r>
      <rPr>
        <sz val="9"/>
        <color rgb="FF000000"/>
        <rFont val="Arial"/>
      </rPr>
      <t>АВ \</t>
    </r>
    <r>
      <rPr>
        <b/>
        <sz val="9"/>
        <color rgb="FF002060"/>
        <rFont val="Arial"/>
      </rPr>
      <t xml:space="preserve"> АА</t>
    </r>
  </si>
  <si>
    <r>
      <rPr>
        <sz val="10"/>
        <rFont val="Arial"/>
      </rPr>
      <t>38160 \</t>
    </r>
    <r>
      <rPr>
        <b/>
        <sz val="10"/>
        <color rgb="FF002060"/>
        <rFont val="Arial"/>
      </rPr>
      <t xml:space="preserve"> 57500</t>
    </r>
    <r>
      <rPr>
        <sz val="10"/>
        <rFont val="Arial"/>
      </rPr>
      <t xml:space="preserve"> руб\м3       1830 \ </t>
    </r>
    <r>
      <rPr>
        <b/>
        <sz val="10"/>
        <color rgb="FF002060"/>
        <rFont val="Arial"/>
      </rPr>
      <t>2760</t>
    </r>
    <r>
      <rPr>
        <sz val="10"/>
        <rFont val="Arial"/>
      </rPr>
      <t xml:space="preserve"> руб\</t>
    </r>
    <r>
      <rPr>
        <b/>
        <sz val="10"/>
        <rFont val="Arial"/>
      </rPr>
      <t>шт</t>
    </r>
  </si>
  <si>
    <r>
      <rPr>
        <sz val="10"/>
        <rFont val="Arial"/>
      </rPr>
      <t xml:space="preserve">44960 \ </t>
    </r>
    <r>
      <rPr>
        <b/>
        <sz val="10"/>
        <color rgb="FF002060"/>
        <rFont val="Arial"/>
      </rPr>
      <t>65830</t>
    </r>
    <r>
      <rPr>
        <sz val="10"/>
        <rFont val="Arial"/>
      </rPr>
      <t xml:space="preserve"> руб\м3       2160 \ 3160 руб\</t>
    </r>
    <r>
      <rPr>
        <b/>
        <sz val="10"/>
        <rFont val="Arial"/>
      </rPr>
      <t>шт</t>
    </r>
  </si>
  <si>
    <t>Площадки 40 мм х 600 х 2000</t>
  </si>
  <si>
    <r>
      <rPr>
        <sz val="9"/>
        <color rgb="FF000000"/>
        <rFont val="Arial"/>
      </rPr>
      <t>АВ \</t>
    </r>
    <r>
      <rPr>
        <b/>
        <sz val="9"/>
        <color rgb="FF002060"/>
        <rFont val="Arial"/>
      </rPr>
      <t xml:space="preserve"> АА</t>
    </r>
  </si>
  <si>
    <r>
      <rPr>
        <sz val="10"/>
        <rFont val="Arial"/>
      </rPr>
      <t>38160 \</t>
    </r>
    <r>
      <rPr>
        <b/>
        <sz val="10"/>
        <color rgb="FF002060"/>
        <rFont val="Arial"/>
      </rPr>
      <t xml:space="preserve"> 57500</t>
    </r>
    <r>
      <rPr>
        <sz val="10"/>
        <rFont val="Arial"/>
      </rPr>
      <t xml:space="preserve"> руб\м3       1830 \ </t>
    </r>
    <r>
      <rPr>
        <b/>
        <sz val="10"/>
        <color rgb="FF002060"/>
        <rFont val="Arial"/>
      </rPr>
      <t>2760</t>
    </r>
    <r>
      <rPr>
        <sz val="10"/>
        <rFont val="Arial"/>
      </rPr>
      <t xml:space="preserve"> руб\</t>
    </r>
    <r>
      <rPr>
        <b/>
        <sz val="10"/>
        <rFont val="Arial"/>
      </rPr>
      <t>шт</t>
    </r>
  </si>
  <si>
    <r>
      <rPr>
        <sz val="10"/>
        <rFont val="Arial"/>
      </rPr>
      <t xml:space="preserve">44960 \ </t>
    </r>
    <r>
      <rPr>
        <b/>
        <sz val="10"/>
        <color rgb="FF002060"/>
        <rFont val="Arial"/>
      </rPr>
      <t>65830</t>
    </r>
    <r>
      <rPr>
        <sz val="10"/>
        <rFont val="Arial"/>
      </rPr>
      <t xml:space="preserve"> руб\м3       2160 \ 3160 руб\</t>
    </r>
    <r>
      <rPr>
        <b/>
        <sz val="10"/>
        <rFont val="Arial"/>
      </rPr>
      <t>шт</t>
    </r>
  </si>
  <si>
    <t>Площадки 40 мм х 600 х 3000</t>
  </si>
  <si>
    <r>
      <rPr>
        <sz val="9"/>
        <color rgb="FF000000"/>
        <rFont val="Arial"/>
      </rPr>
      <t>АВ \</t>
    </r>
    <r>
      <rPr>
        <b/>
        <sz val="9"/>
        <color rgb="FF002060"/>
        <rFont val="Arial"/>
      </rPr>
      <t xml:space="preserve"> АА</t>
    </r>
  </si>
  <si>
    <r>
      <rPr>
        <sz val="10"/>
        <rFont val="Arial"/>
      </rPr>
      <t>38160 \</t>
    </r>
    <r>
      <rPr>
        <b/>
        <sz val="10"/>
        <color rgb="FF002060"/>
        <rFont val="Arial"/>
      </rPr>
      <t xml:space="preserve"> 57500</t>
    </r>
    <r>
      <rPr>
        <sz val="10"/>
        <rFont val="Arial"/>
      </rPr>
      <t xml:space="preserve"> руб\м3       2750 \ </t>
    </r>
    <r>
      <rPr>
        <b/>
        <sz val="10"/>
        <color rgb="FF002060"/>
        <rFont val="Arial"/>
      </rPr>
      <t>4140</t>
    </r>
    <r>
      <rPr>
        <sz val="10"/>
        <rFont val="Arial"/>
      </rPr>
      <t xml:space="preserve"> руб\</t>
    </r>
    <r>
      <rPr>
        <b/>
        <sz val="10"/>
        <rFont val="Arial"/>
      </rPr>
      <t>шт</t>
    </r>
  </si>
  <si>
    <r>
      <rPr>
        <sz val="10"/>
        <rFont val="Arial"/>
      </rPr>
      <t xml:space="preserve">44960 \ </t>
    </r>
    <r>
      <rPr>
        <b/>
        <sz val="10"/>
        <color rgb="FF002060"/>
        <rFont val="Arial"/>
      </rPr>
      <t>65830</t>
    </r>
    <r>
      <rPr>
        <sz val="10"/>
        <rFont val="Arial"/>
      </rPr>
      <t xml:space="preserve"> руб\м3       3240 \ </t>
    </r>
    <r>
      <rPr>
        <b/>
        <sz val="10"/>
        <color rgb="FF002060"/>
        <rFont val="Arial"/>
      </rPr>
      <t>4740</t>
    </r>
    <r>
      <rPr>
        <sz val="10"/>
        <rFont val="Arial"/>
      </rPr>
      <t xml:space="preserve"> руб\</t>
    </r>
    <r>
      <rPr>
        <b/>
        <sz val="10"/>
        <rFont val="Arial"/>
      </rPr>
      <t>шт</t>
    </r>
  </si>
  <si>
    <t>Площадка 40 мм х 1000 х 1000</t>
  </si>
  <si>
    <r>
      <rPr>
        <sz val="9"/>
        <color rgb="FF000000"/>
        <rFont val="Arial"/>
      </rPr>
      <t>АВ \</t>
    </r>
    <r>
      <rPr>
        <b/>
        <sz val="9"/>
        <color rgb="FF002060"/>
        <rFont val="Arial"/>
      </rPr>
      <t xml:space="preserve"> АА</t>
    </r>
  </si>
  <si>
    <r>
      <rPr>
        <sz val="10"/>
        <rFont val="Arial"/>
      </rPr>
      <t>38160 \</t>
    </r>
    <r>
      <rPr>
        <b/>
        <sz val="10"/>
        <color rgb="FF002060"/>
        <rFont val="Arial"/>
      </rPr>
      <t xml:space="preserve"> 57500</t>
    </r>
    <r>
      <rPr>
        <sz val="10"/>
        <rFont val="Arial"/>
      </rPr>
      <t xml:space="preserve"> руб\м3       1520 \ </t>
    </r>
    <r>
      <rPr>
        <b/>
        <sz val="10"/>
        <color rgb="FF002060"/>
        <rFont val="Arial"/>
      </rPr>
      <t>2300</t>
    </r>
    <r>
      <rPr>
        <sz val="10"/>
        <rFont val="Arial"/>
      </rPr>
      <t xml:space="preserve"> руб\</t>
    </r>
    <r>
      <rPr>
        <b/>
        <sz val="10"/>
        <rFont val="Arial"/>
      </rPr>
      <t>шт</t>
    </r>
  </si>
  <si>
    <r>
      <rPr>
        <sz val="10"/>
        <rFont val="Arial"/>
      </rPr>
      <t xml:space="preserve">44960 \ </t>
    </r>
    <r>
      <rPr>
        <b/>
        <sz val="10"/>
        <color rgb="FF002060"/>
        <rFont val="Arial"/>
      </rPr>
      <t>65830</t>
    </r>
    <r>
      <rPr>
        <sz val="10"/>
        <rFont val="Arial"/>
      </rPr>
      <t xml:space="preserve"> руб\м3       1795 \ </t>
    </r>
    <r>
      <rPr>
        <b/>
        <sz val="10"/>
        <color rgb="FF002060"/>
        <rFont val="Arial"/>
      </rPr>
      <t>2630</t>
    </r>
    <r>
      <rPr>
        <sz val="10"/>
        <rFont val="Arial"/>
      </rPr>
      <t xml:space="preserve"> руб\</t>
    </r>
    <r>
      <rPr>
        <b/>
        <sz val="10"/>
        <rFont val="Arial"/>
      </rPr>
      <t>шт</t>
    </r>
  </si>
  <si>
    <t>Площадка 40 мм х 1000 х 2000</t>
  </si>
  <si>
    <r>
      <rPr>
        <sz val="9"/>
        <color rgb="FF000000"/>
        <rFont val="Arial"/>
      </rPr>
      <t>АВ \</t>
    </r>
    <r>
      <rPr>
        <b/>
        <sz val="9"/>
        <color rgb="FF002060"/>
        <rFont val="Arial"/>
      </rPr>
      <t xml:space="preserve"> АА</t>
    </r>
  </si>
  <si>
    <r>
      <rPr>
        <sz val="10"/>
        <rFont val="Arial"/>
      </rPr>
      <t>38160 \</t>
    </r>
    <r>
      <rPr>
        <b/>
        <sz val="10"/>
        <color rgb="FF002060"/>
        <rFont val="Arial"/>
      </rPr>
      <t xml:space="preserve"> 57500</t>
    </r>
    <r>
      <rPr>
        <sz val="10"/>
        <rFont val="Arial"/>
      </rPr>
      <t xml:space="preserve"> руб\м3       3050 \ </t>
    </r>
    <r>
      <rPr>
        <b/>
        <sz val="10"/>
        <color rgb="FF002060"/>
        <rFont val="Arial"/>
      </rPr>
      <t>4600</t>
    </r>
    <r>
      <rPr>
        <sz val="10"/>
        <rFont val="Arial"/>
      </rPr>
      <t xml:space="preserve"> руб\</t>
    </r>
    <r>
      <rPr>
        <b/>
        <sz val="10"/>
        <rFont val="Arial"/>
      </rPr>
      <t>шт</t>
    </r>
  </si>
  <si>
    <r>
      <rPr>
        <sz val="10"/>
        <rFont val="Arial"/>
      </rPr>
      <t xml:space="preserve">44960 \ </t>
    </r>
    <r>
      <rPr>
        <b/>
        <sz val="10"/>
        <color rgb="FF002060"/>
        <rFont val="Arial"/>
      </rPr>
      <t>65830</t>
    </r>
    <r>
      <rPr>
        <sz val="10"/>
        <rFont val="Arial"/>
      </rPr>
      <t xml:space="preserve"> руб\м3       3590 \</t>
    </r>
    <r>
      <rPr>
        <b/>
        <sz val="10"/>
        <color rgb="FF002060"/>
        <rFont val="Arial"/>
      </rPr>
      <t xml:space="preserve"> 52</t>
    </r>
    <r>
      <rPr>
        <sz val="10"/>
        <rFont val="Arial"/>
      </rPr>
      <t>6</t>
    </r>
    <r>
      <rPr>
        <b/>
        <sz val="10"/>
        <color rgb="FF002060"/>
        <rFont val="Arial"/>
      </rPr>
      <t>0</t>
    </r>
    <r>
      <rPr>
        <sz val="10"/>
        <rFont val="Arial"/>
      </rPr>
      <t xml:space="preserve"> руб\</t>
    </r>
    <r>
      <rPr>
        <b/>
        <sz val="10"/>
        <rFont val="Arial"/>
      </rPr>
      <t>шт</t>
    </r>
  </si>
  <si>
    <t>Площадка 40 мм х 1200 х 1200</t>
  </si>
  <si>
    <r>
      <rPr>
        <sz val="9"/>
        <color rgb="FF000000"/>
        <rFont val="Arial"/>
      </rPr>
      <t>АВ \</t>
    </r>
    <r>
      <rPr>
        <b/>
        <sz val="9"/>
        <color rgb="FF002060"/>
        <rFont val="Arial"/>
      </rPr>
      <t xml:space="preserve"> АА</t>
    </r>
  </si>
  <si>
    <r>
      <rPr>
        <sz val="10"/>
        <rFont val="Arial"/>
      </rPr>
      <t>38160 \</t>
    </r>
    <r>
      <rPr>
        <b/>
        <sz val="10"/>
        <color rgb="FF002060"/>
        <rFont val="Arial"/>
      </rPr>
      <t xml:space="preserve"> 57500</t>
    </r>
    <r>
      <rPr>
        <sz val="10"/>
        <rFont val="Arial"/>
      </rPr>
      <t xml:space="preserve"> руб\м3       2200 \ </t>
    </r>
    <r>
      <rPr>
        <b/>
        <sz val="10"/>
        <color rgb="FF002060"/>
        <rFont val="Arial"/>
      </rPr>
      <t>3310</t>
    </r>
    <r>
      <rPr>
        <sz val="10"/>
        <rFont val="Arial"/>
      </rPr>
      <t xml:space="preserve"> руб\</t>
    </r>
    <r>
      <rPr>
        <b/>
        <sz val="10"/>
        <rFont val="Arial"/>
      </rPr>
      <t>шт</t>
    </r>
  </si>
  <si>
    <r>
      <rPr>
        <sz val="10"/>
        <rFont val="Arial"/>
      </rPr>
      <t xml:space="preserve">44960 \ </t>
    </r>
    <r>
      <rPr>
        <b/>
        <sz val="10"/>
        <color rgb="FF002060"/>
        <rFont val="Arial"/>
      </rPr>
      <t>65830</t>
    </r>
    <r>
      <rPr>
        <sz val="10"/>
        <rFont val="Arial"/>
      </rPr>
      <t xml:space="preserve"> руб\м3       2590 \</t>
    </r>
    <r>
      <rPr>
        <b/>
        <sz val="10"/>
        <color rgb="FF002060"/>
        <rFont val="Arial"/>
      </rPr>
      <t xml:space="preserve"> 3790</t>
    </r>
    <r>
      <rPr>
        <sz val="10"/>
        <rFont val="Arial"/>
      </rPr>
      <t xml:space="preserve"> руб\</t>
    </r>
    <r>
      <rPr>
        <b/>
        <sz val="10"/>
        <rFont val="Arial"/>
      </rPr>
      <t>шт</t>
    </r>
  </si>
  <si>
    <r>
      <rPr>
        <sz val="9"/>
        <color rgb="FF000000"/>
        <rFont val="Arial"/>
      </rPr>
      <t xml:space="preserve">Брус клееный 80*80  </t>
    </r>
    <r>
      <rPr>
        <b/>
        <sz val="9"/>
        <color rgb="FF000000"/>
        <rFont val="Arial"/>
      </rPr>
      <t>в рубашке</t>
    </r>
    <r>
      <rPr>
        <sz val="9"/>
        <color rgb="FF000000"/>
        <rFont val="Arial"/>
      </rPr>
      <t xml:space="preserve">   длина 3000; 4000; 6000 мм.</t>
    </r>
  </si>
  <si>
    <r>
      <rPr>
        <sz val="9"/>
        <color rgb="FF000000"/>
        <rFont val="Arial"/>
      </rPr>
      <t>Брус клееный 100*100</t>
    </r>
    <r>
      <rPr>
        <b/>
        <sz val="9"/>
        <color rgb="FF000000"/>
        <rFont val="Arial"/>
      </rPr>
      <t xml:space="preserve"> в рубашке</t>
    </r>
    <r>
      <rPr>
        <sz val="9"/>
        <color rgb="FF000000"/>
        <rFont val="Arial"/>
      </rPr>
      <t xml:space="preserve">  длина 3000; 4000; 6000 мм.</t>
    </r>
  </si>
  <si>
    <r>
      <rPr>
        <sz val="9"/>
        <color rgb="FF000000"/>
        <rFont val="Arial"/>
      </rPr>
      <t xml:space="preserve">Брус клееный 80*80  </t>
    </r>
    <r>
      <rPr>
        <b/>
        <sz val="9"/>
        <color rgb="FF000000"/>
        <rFont val="Arial"/>
      </rPr>
      <t>2-4х ламельный</t>
    </r>
    <r>
      <rPr>
        <sz val="9"/>
        <color rgb="FF000000"/>
        <rFont val="Arial"/>
      </rPr>
      <t xml:space="preserve">   длина 3000; 4000; 6000 мм.</t>
    </r>
  </si>
  <si>
    <r>
      <rPr>
        <sz val="9"/>
        <color rgb="FF000000"/>
        <rFont val="Arial"/>
      </rPr>
      <t xml:space="preserve">Брус клееный 90*90  </t>
    </r>
    <r>
      <rPr>
        <b/>
        <sz val="9"/>
        <color rgb="FF000000"/>
        <rFont val="Arial"/>
      </rPr>
      <t>2-4х ламельный</t>
    </r>
    <r>
      <rPr>
        <sz val="9"/>
        <color rgb="FF000000"/>
        <rFont val="Arial"/>
      </rPr>
      <t xml:space="preserve">   длина 3000; 4000; 6000 мм.</t>
    </r>
  </si>
  <si>
    <t>38236 руб\м3                310 руб\п.м</t>
  </si>
  <si>
    <t>45188 руб\м3                366 руб\п.м</t>
  </si>
  <si>
    <r>
      <rPr>
        <sz val="9"/>
        <color rgb="FF000000"/>
        <rFont val="Arial"/>
      </rPr>
      <t>Брус клееный 100*100</t>
    </r>
    <r>
      <rPr>
        <b/>
        <sz val="9"/>
        <color rgb="FF000000"/>
        <rFont val="Arial"/>
      </rPr>
      <t xml:space="preserve"> 2-4х ламельный</t>
    </r>
    <r>
      <rPr>
        <sz val="9"/>
        <color rgb="FF000000"/>
        <rFont val="Arial"/>
      </rPr>
      <t xml:space="preserve">  длина 3000; 4000; 6000 мм.</t>
    </r>
  </si>
  <si>
    <t>38236 руб\м3                    380 руб\п.м</t>
  </si>
  <si>
    <t>45189 руб\м3                    450 руб\п.м</t>
  </si>
  <si>
    <t>Сосна АВ эконом</t>
  </si>
  <si>
    <t>Косоур (Тетива) 50 х 300 х 2500; 3000; 3500; 4000, 5000, 6000 мм.</t>
  </si>
  <si>
    <r>
      <rPr>
        <sz val="9"/>
        <rFont val="Arial"/>
      </rPr>
      <t>Брус клееный 80*80</t>
    </r>
    <r>
      <rPr>
        <b/>
        <sz val="9"/>
        <rFont val="Arial"/>
      </rPr>
      <t xml:space="preserve"> в рубашке</t>
    </r>
    <r>
      <rPr>
        <sz val="9"/>
        <rFont val="Arial"/>
      </rPr>
      <t xml:space="preserve">   длина 3000; 4000; 6000 мм.</t>
    </r>
  </si>
  <si>
    <r>
      <rPr>
        <sz val="9"/>
        <rFont val="Arial"/>
      </rPr>
      <t xml:space="preserve">Брус клееный 100*100 </t>
    </r>
    <r>
      <rPr>
        <b/>
        <sz val="9"/>
        <rFont val="Arial"/>
      </rPr>
      <t>в рубашке</t>
    </r>
    <r>
      <rPr>
        <sz val="9"/>
        <rFont val="Arial"/>
      </rPr>
      <t xml:space="preserve">  длина 3000; 4000; 6000 мм.</t>
    </r>
  </si>
  <si>
    <r>
      <rPr>
        <sz val="9"/>
        <rFont val="Arial"/>
      </rPr>
      <t xml:space="preserve">Брус клееный 80*80  </t>
    </r>
    <r>
      <rPr>
        <b/>
        <sz val="9"/>
        <rFont val="Arial"/>
      </rPr>
      <t>2-4х ламельный</t>
    </r>
    <r>
      <rPr>
        <sz val="9"/>
        <rFont val="Arial"/>
      </rPr>
      <t xml:space="preserve">   длина 3000; 4000; 6000 мм.</t>
    </r>
  </si>
  <si>
    <r>
      <rPr>
        <sz val="9"/>
        <rFont val="Arial"/>
      </rPr>
      <t>Брус клееный 100*100,</t>
    </r>
    <r>
      <rPr>
        <b/>
        <sz val="9"/>
        <rFont val="Arial"/>
      </rPr>
      <t xml:space="preserve"> 2-4х ламельный</t>
    </r>
    <r>
      <rPr>
        <sz val="9"/>
        <rFont val="Arial"/>
      </rPr>
      <t xml:space="preserve">  длина 3000; 4000; 6000 мм.</t>
    </r>
  </si>
  <si>
    <t xml:space="preserve">Ступени  40 х 300 х 1000 мм.         </t>
  </si>
  <si>
    <t>Лиственница АВ сращ</t>
  </si>
  <si>
    <t>Балясины 50 х 50 х 900 мм.  точеные    №  1, 2, 3</t>
  </si>
  <si>
    <t>шт.</t>
  </si>
  <si>
    <t xml:space="preserve">Столб Начальный 80 х 80 х 1200 мм. точеные   № 1, 2, 3 </t>
  </si>
  <si>
    <t>Балясины 50 х 50 х 900 мм.  фрезерованные   №  4, 5, 6</t>
  </si>
  <si>
    <t>Столб Начальный 80 х 80 х 1200 мм. фрезерованные   № 4, 5, 6</t>
  </si>
  <si>
    <t xml:space="preserve">Заготовка под балясину 50 х 50 х 900 мм. </t>
  </si>
  <si>
    <t>Заготовка под Столб Начальный  80х80х1200  мм.</t>
  </si>
  <si>
    <r>
      <rPr>
        <sz val="9"/>
        <rFont val="Arial"/>
      </rPr>
      <t>Поручень 43 х 65</t>
    </r>
    <r>
      <rPr>
        <sz val="8"/>
        <rFont val="Arial"/>
      </rPr>
      <t xml:space="preserve"> (для балясины 50*50)</t>
    </r>
    <r>
      <rPr>
        <sz val="9"/>
        <rFont val="Arial"/>
      </rPr>
      <t xml:space="preserve"> </t>
    </r>
    <r>
      <rPr>
        <sz val="8"/>
        <rFont val="Arial"/>
      </rPr>
      <t xml:space="preserve"> длина: 2500; 3000; 3500; 4000 мм.</t>
    </r>
  </si>
  <si>
    <r>
      <rPr>
        <sz val="9"/>
        <rFont val="Arial"/>
      </rPr>
      <t>Поручень 45 х 65</t>
    </r>
    <r>
      <rPr>
        <sz val="8"/>
        <rFont val="Arial"/>
      </rPr>
      <t xml:space="preserve"> (для балясины 50*50)</t>
    </r>
    <r>
      <rPr>
        <sz val="9"/>
        <rFont val="Arial"/>
      </rPr>
      <t xml:space="preserve"> </t>
    </r>
    <r>
      <rPr>
        <sz val="8"/>
        <rFont val="Arial"/>
      </rPr>
      <t xml:space="preserve"> длина: 2500; 3000; 3500; 4000 мм.</t>
    </r>
  </si>
  <si>
    <r>
      <rPr>
        <sz val="9"/>
        <rFont val="Arial"/>
      </rPr>
      <t xml:space="preserve">Поручень круглый </t>
    </r>
    <r>
      <rPr>
        <sz val="11"/>
        <rFont val="Arial"/>
      </rPr>
      <t>ø</t>
    </r>
    <r>
      <rPr>
        <sz val="9"/>
        <rFont val="Arial"/>
      </rPr>
      <t>-50мм (для плоских балясин ) дл. 3000; 4000 мм.</t>
    </r>
  </si>
  <si>
    <t>Подбалясенник 65 (для балясины 50*50)  длина: 3000; 4000 мм.</t>
  </si>
  <si>
    <t>Рейка  8*50 стык  под поручень     длина: 3000 мм.</t>
  </si>
  <si>
    <t>Окончание поручня 43 х 65, с поручнем 150мм</t>
  </si>
  <si>
    <t xml:space="preserve">Кронштейн металлический для поручня цвет: Черный </t>
  </si>
  <si>
    <t>****</t>
  </si>
  <si>
    <t>Кронштейн металлический для поручня цвет: Антик</t>
  </si>
  <si>
    <r>
      <rPr>
        <sz val="9"/>
        <rFont val="Tahoma"/>
      </rPr>
      <t xml:space="preserve">Шар  декоративный </t>
    </r>
    <r>
      <rPr>
        <sz val="11"/>
        <rFont val="Tahoma"/>
      </rPr>
      <t>ø</t>
    </r>
    <r>
      <rPr>
        <sz val="9"/>
        <rFont val="Tahoma"/>
      </rPr>
      <t>-80 мм</t>
    </r>
  </si>
  <si>
    <r>
      <rPr>
        <sz val="9"/>
        <rFont val="Tahoma"/>
      </rPr>
      <t xml:space="preserve">Шар  декоративный </t>
    </r>
    <r>
      <rPr>
        <sz val="11"/>
        <rFont val="Tahoma"/>
      </rPr>
      <t>ø</t>
    </r>
    <r>
      <rPr>
        <sz val="9"/>
        <rFont val="Tahoma"/>
      </rPr>
      <t>-100 мм</t>
    </r>
  </si>
  <si>
    <r>
      <rPr>
        <sz val="9"/>
        <rFont val="Tahoma"/>
      </rPr>
      <t xml:space="preserve">Шар  декоративный </t>
    </r>
    <r>
      <rPr>
        <sz val="11"/>
        <rFont val="Tahoma"/>
      </rPr>
      <t>ø</t>
    </r>
    <r>
      <rPr>
        <sz val="9"/>
        <rFont val="Tahoma"/>
      </rPr>
      <t>-120 мм</t>
    </r>
  </si>
  <si>
    <r>
      <rPr>
        <sz val="9"/>
        <rFont val="Tahoma"/>
      </rPr>
      <t xml:space="preserve">Шар  декоративный </t>
    </r>
    <r>
      <rPr>
        <sz val="11"/>
        <rFont val="Tahoma"/>
      </rPr>
      <t>ø</t>
    </r>
    <r>
      <rPr>
        <sz val="9"/>
        <rFont val="Tahoma"/>
      </rPr>
      <t>-150 мм</t>
    </r>
  </si>
  <si>
    <t>Мебельный щит</t>
  </si>
  <si>
    <r>
      <rPr>
        <sz val="11"/>
        <rFont val="Arial"/>
      </rPr>
      <t xml:space="preserve">Цена (руб)     </t>
    </r>
    <r>
      <rPr>
        <b/>
        <sz val="11"/>
        <rFont val="Arial"/>
      </rPr>
      <t xml:space="preserve">ОПТ  </t>
    </r>
  </si>
  <si>
    <r>
      <rPr>
        <sz val="11"/>
        <rFont val="Arial"/>
      </rPr>
      <t xml:space="preserve">Цена (руб)    </t>
    </r>
    <r>
      <rPr>
        <b/>
        <sz val="11"/>
        <rFont val="Arial"/>
      </rPr>
      <t>РОЗНИЦА</t>
    </r>
  </si>
  <si>
    <r>
      <rPr>
        <b/>
        <sz val="8"/>
        <color rgb="FF000000"/>
        <rFont val="Arial"/>
      </rPr>
      <t>Мебельный щит</t>
    </r>
    <r>
      <rPr>
        <sz val="8"/>
        <color rgb="FF000000"/>
        <rFont val="Arial"/>
      </rPr>
      <t xml:space="preserve">   толщина: 18 мм                                                                             ширина: 200; 250; 300; 400; 500; 600 мм                                                                     длина: 800; 900; 1000; 1200; 1500; 2000; 2500; 3000 мм</t>
    </r>
  </si>
  <si>
    <r>
      <rPr>
        <b/>
        <sz val="9"/>
        <rFont val="Arial"/>
      </rPr>
      <t>Ель ВС</t>
    </r>
    <r>
      <rPr>
        <sz val="9"/>
        <rFont val="Arial"/>
      </rPr>
      <t>.   сучковый</t>
    </r>
  </si>
  <si>
    <t>м2</t>
  </si>
  <si>
    <r>
      <rPr>
        <b/>
        <sz val="8"/>
        <color rgb="FF000000"/>
        <rFont val="Arial"/>
      </rPr>
      <t>Мебельный щит</t>
    </r>
    <r>
      <rPr>
        <sz val="8"/>
        <color rgb="FF000000"/>
        <rFont val="Arial"/>
      </rPr>
      <t xml:space="preserve">   толщина: 28 мм                                                                            ширина: 200; 250; 300; 400; 500; 600 мм                                                                      длина: 800; 900; 1000; 1200; 1500; 2000; 2500; 3000 мм</t>
    </r>
  </si>
  <si>
    <r>
      <rPr>
        <b/>
        <sz val="8"/>
        <color rgb="FF000000"/>
        <rFont val="Arial"/>
      </rPr>
      <t>Мебельный щит</t>
    </r>
    <r>
      <rPr>
        <sz val="8"/>
        <color rgb="FF000000"/>
        <rFont val="Arial"/>
      </rPr>
      <t xml:space="preserve">   толщина: 40 мм                                                                            ширина: 200; 250; 300; 400; 500; 600 мм                                                                     длина: 800; 900; 1000; 1200; 1500; 2000; 2500; 3000 мм</t>
    </r>
  </si>
  <si>
    <r>
      <rPr>
        <b/>
        <sz val="8"/>
        <color rgb="FF000000"/>
        <rFont val="Arial"/>
      </rPr>
      <t>Мебельный щит</t>
    </r>
    <r>
      <rPr>
        <sz val="8"/>
        <color rgb="FF000000"/>
        <rFont val="Arial"/>
      </rPr>
      <t xml:space="preserve">   толщина: 18 мм                                                                             ширина: 200; 250; 300; 400; 500; 600 мм                                                                     длина: 800; 900; 1000; 1200; 1500; 2000; 2500; 3000 мм</t>
    </r>
  </si>
  <si>
    <r>
      <rPr>
        <b/>
        <sz val="9"/>
        <rFont val="Arial"/>
      </rPr>
      <t>Ель АВ</t>
    </r>
    <r>
      <rPr>
        <sz val="9"/>
        <rFont val="Arial"/>
      </rPr>
      <t>.   сучковый</t>
    </r>
  </si>
  <si>
    <t>41460 руб\м3       745 руб\м2</t>
  </si>
  <si>
    <t>48860 руб\м3       880 руб\м2</t>
  </si>
  <si>
    <r>
      <rPr>
        <b/>
        <sz val="8"/>
        <color rgb="FF000000"/>
        <rFont val="Arial"/>
      </rPr>
      <t>Мебельный щит</t>
    </r>
    <r>
      <rPr>
        <sz val="8"/>
        <color rgb="FF000000"/>
        <rFont val="Arial"/>
      </rPr>
      <t xml:space="preserve">   толщина: 28 мм                                                                            ширина: 200; 250; 300; 400; 500; 600 мм                                                                      длина: 800; 900; 1000; 1200; 1500; 2000; 2500; 3000 мм</t>
    </r>
  </si>
  <si>
    <t>39810 руб\м3       1115 руб\м2</t>
  </si>
  <si>
    <t>46910 руб\м3       1315 руб\м2</t>
  </si>
  <si>
    <r>
      <rPr>
        <b/>
        <sz val="8"/>
        <color rgb="FF000000"/>
        <rFont val="Arial"/>
      </rPr>
      <t>Мебельный щит</t>
    </r>
    <r>
      <rPr>
        <sz val="8"/>
        <color rgb="FF000000"/>
        <rFont val="Arial"/>
      </rPr>
      <t xml:space="preserve">   толщина: 40 мм                                                                            ширина: 200; 250; 300; 400; 500; 600 мм                                                                     длина: 800; 900; 1000; 1200; 1500; 2000; 2500; 3000 мм</t>
    </r>
  </si>
  <si>
    <t>38160 руб\м3       1525 руб\м2</t>
  </si>
  <si>
    <t>44960 руб\м3       1800 руб\м2</t>
  </si>
  <si>
    <r>
      <rPr>
        <b/>
        <sz val="8"/>
        <color rgb="FF000000"/>
        <rFont val="Arial"/>
      </rPr>
      <t>Мебельный щит</t>
    </r>
    <r>
      <rPr>
        <sz val="8"/>
        <color rgb="FF000000"/>
        <rFont val="Arial"/>
      </rPr>
      <t xml:space="preserve">   толщина: 18 мм                                                                            ширина: 200; 250; 300; 400; 500; 600 мм                                                                      длина: 800; 900; 1000; 1200; 1500; 2000; 2500; 3000 мм</t>
    </r>
  </si>
  <si>
    <r>
      <rPr>
        <b/>
        <sz val="9"/>
        <rFont val="Arial"/>
      </rPr>
      <t>Сосна АА</t>
    </r>
    <r>
      <rPr>
        <sz val="9"/>
        <rFont val="Arial"/>
      </rPr>
      <t xml:space="preserve"> сращенный</t>
    </r>
  </si>
  <si>
    <t>61260 руб\м3       1100 руб\м2</t>
  </si>
  <si>
    <t>72260 руб\м3       1300 руб\м2</t>
  </si>
  <si>
    <r>
      <rPr>
        <b/>
        <sz val="8"/>
        <color rgb="FF000000"/>
        <rFont val="Arial"/>
      </rPr>
      <t>Мебельный щит</t>
    </r>
    <r>
      <rPr>
        <sz val="8"/>
        <color rgb="FF000000"/>
        <rFont val="Arial"/>
      </rPr>
      <t xml:space="preserve">   толщина: 28 мм                                                                              ширина: 200; 250; 300; 400; 500; 600 мм                                                                      длина: 800; 900; 1000; 1200; 1500; 2000; 2500; 3000 мм</t>
    </r>
  </si>
  <si>
    <r>
      <rPr>
        <b/>
        <sz val="8"/>
        <color rgb="FF000000"/>
        <rFont val="Arial"/>
      </rPr>
      <t>Мебельный щит</t>
    </r>
    <r>
      <rPr>
        <sz val="8"/>
        <color rgb="FF000000"/>
        <rFont val="Arial"/>
      </rPr>
      <t xml:space="preserve">   толщина: 40 мм                                                                            ширина: 200; 250; 300; 400; 500; 600 мм                                                                      длина: 800; 900; 1000; 1200; 1500; 2000; 2500; 3000 мм</t>
    </r>
  </si>
  <si>
    <r>
      <rPr>
        <b/>
        <sz val="8"/>
        <color rgb="FF000000"/>
        <rFont val="Arial"/>
      </rPr>
      <t>Мебельный щит</t>
    </r>
    <r>
      <rPr>
        <sz val="8"/>
        <color rgb="FF000000"/>
        <rFont val="Arial"/>
      </rPr>
      <t xml:space="preserve">   толщина: 18 мм                                                                            ширина: 200 мм                                                                                                      длина: 1000 мм</t>
    </r>
  </si>
  <si>
    <r>
      <rPr>
        <b/>
        <sz val="9"/>
        <rFont val="Arial"/>
      </rPr>
      <t>Лиственница</t>
    </r>
    <r>
      <rPr>
        <sz val="9"/>
        <rFont val="Arial"/>
      </rPr>
      <t xml:space="preserve">     АВ сращенный</t>
    </r>
  </si>
  <si>
    <r>
      <rPr>
        <b/>
        <sz val="8"/>
        <color rgb="FF000000"/>
        <rFont val="Arial"/>
      </rPr>
      <t>Мебельный щит</t>
    </r>
    <r>
      <rPr>
        <sz val="8"/>
        <color rgb="FF000000"/>
        <rFont val="Arial"/>
      </rPr>
      <t xml:space="preserve">   толщина: 40 мм                                                                            ширина: 300, 1000 мм                                                                                                      длина: 1000, 1200 мм</t>
    </r>
  </si>
  <si>
    <r>
      <rPr>
        <b/>
        <sz val="8"/>
        <color rgb="FF000000"/>
        <rFont val="Arial"/>
      </rPr>
      <t>Мебельный щит</t>
    </r>
    <r>
      <rPr>
        <sz val="8"/>
        <color rgb="FF000000"/>
        <rFont val="Arial"/>
      </rPr>
      <t xml:space="preserve">   толщина: 18 мм                                                                            ширина: 600 мм                                                                                                      длина: 3000 мм</t>
    </r>
  </si>
  <si>
    <r>
      <rPr>
        <b/>
        <sz val="9"/>
        <rFont val="Arial"/>
      </rPr>
      <t>Лиственница</t>
    </r>
    <r>
      <rPr>
        <sz val="9"/>
        <rFont val="Arial"/>
      </rPr>
      <t xml:space="preserve"> АЕодн сращенный</t>
    </r>
  </si>
  <si>
    <r>
      <rPr>
        <b/>
        <sz val="8"/>
        <color rgb="FF000000"/>
        <rFont val="Arial"/>
      </rPr>
      <t>Мебельный щит</t>
    </r>
    <r>
      <rPr>
        <sz val="8"/>
        <color rgb="FF000000"/>
        <rFont val="Arial"/>
      </rPr>
      <t xml:space="preserve">   толщина: 40 мм                                                                            ширина: 600 мм                                                                                                      длина: 3000 мм</t>
    </r>
  </si>
  <si>
    <r>
      <rPr>
        <b/>
        <sz val="8"/>
        <color rgb="FF000000"/>
        <rFont val="Arial"/>
      </rPr>
      <t>Мебельный щит</t>
    </r>
    <r>
      <rPr>
        <sz val="8"/>
        <color rgb="FF000000"/>
        <rFont val="Arial"/>
      </rPr>
      <t xml:space="preserve">   толщина: 18 мм                                                                            ширина: 1000 мм                                                                                                   длина: 2000 мм</t>
    </r>
  </si>
  <si>
    <r>
      <rPr>
        <b/>
        <sz val="9"/>
        <rFont val="Arial"/>
      </rPr>
      <t xml:space="preserve">Лиственница </t>
    </r>
    <r>
      <rPr>
        <sz val="9"/>
        <rFont val="Arial"/>
      </rPr>
      <t xml:space="preserve">АЕодн </t>
    </r>
    <r>
      <rPr>
        <sz val="8"/>
        <rFont val="Arial"/>
      </rPr>
      <t>цельноламельный</t>
    </r>
  </si>
  <si>
    <r>
      <rPr>
        <b/>
        <sz val="8"/>
        <color rgb="FF000000"/>
        <rFont val="Arial"/>
      </rPr>
      <t>Мебельный щит</t>
    </r>
    <r>
      <rPr>
        <sz val="8"/>
        <color rgb="FF000000"/>
        <rFont val="Arial"/>
      </rPr>
      <t xml:space="preserve">   толщина: 40 мм                                                                            ширина: 300, 400, 500, 600 мм                                                                                                     длина: 900, 1000, 1100, 1200, 1500 мм</t>
    </r>
  </si>
  <si>
    <r>
      <rPr>
        <b/>
        <sz val="8"/>
        <color rgb="FF000000"/>
        <rFont val="Arial"/>
      </rPr>
      <t>Мебельный щит</t>
    </r>
    <r>
      <rPr>
        <sz val="8"/>
        <color rgb="FF000000"/>
        <rFont val="Arial"/>
      </rPr>
      <t xml:space="preserve">   толщина: 40 мм                                                                            ширина: 1000 мм                                                                                                   длина: 2000 мм</t>
    </r>
  </si>
  <si>
    <t>Древесно - плитные материалы - Фанера, OSB</t>
  </si>
  <si>
    <t>Сорт</t>
  </si>
  <si>
    <t>Обработка</t>
  </si>
  <si>
    <t>толщина, мм</t>
  </si>
  <si>
    <t>формат, мм</t>
  </si>
  <si>
    <r>
      <rPr>
        <b/>
        <sz val="8"/>
        <rFont val="Arial"/>
      </rPr>
      <t>Кол-во</t>
    </r>
    <r>
      <rPr>
        <sz val="8"/>
        <rFont val="Arial"/>
      </rPr>
      <t xml:space="preserve"> листов в 1 пачке</t>
    </r>
  </si>
  <si>
    <r>
      <rPr>
        <sz val="11"/>
        <rFont val="Arial"/>
      </rPr>
      <t xml:space="preserve">Цена(руб)     </t>
    </r>
    <r>
      <rPr>
        <b/>
        <sz val="11"/>
        <rFont val="Arial"/>
      </rPr>
      <t xml:space="preserve">ОПТ  </t>
    </r>
  </si>
  <si>
    <r>
      <rPr>
        <sz val="11"/>
        <rFont val="Arial"/>
      </rPr>
      <t xml:space="preserve">Цена(руб)    </t>
    </r>
    <r>
      <rPr>
        <b/>
        <sz val="11"/>
        <rFont val="Arial"/>
      </rPr>
      <t>РОЗНИЦА</t>
    </r>
  </si>
  <si>
    <t>за 1 лист</t>
  </si>
  <si>
    <t>Фанера ФК</t>
  </si>
  <si>
    <t>4/4</t>
  </si>
  <si>
    <t>НШ</t>
  </si>
  <si>
    <t>1525 х 1525</t>
  </si>
  <si>
    <t>2/4</t>
  </si>
  <si>
    <t>Ш2</t>
  </si>
  <si>
    <t>Фанера ФСФ</t>
  </si>
  <si>
    <t xml:space="preserve"> </t>
  </si>
  <si>
    <t>1220 х 2440</t>
  </si>
  <si>
    <t>Фанера ФОБ ламинированная</t>
  </si>
  <si>
    <t xml:space="preserve"> УШ</t>
  </si>
  <si>
    <t>F/F</t>
  </si>
  <si>
    <t>OSB-3  Kalevala</t>
  </si>
  <si>
    <t>глад/ глад</t>
  </si>
  <si>
    <t>1250 х 2500</t>
  </si>
  <si>
    <t>Производитель фанеры и латофлексов завод "Парижская Коммуна" г.Ярославль</t>
  </si>
  <si>
    <t>Производитель OSB ООО ДОК "Калевала". г. Петрозаводск</t>
  </si>
  <si>
    <t>Защита древесины</t>
  </si>
  <si>
    <t xml:space="preserve">Размер / Объем </t>
  </si>
  <si>
    <r>
      <rPr>
        <sz val="11"/>
        <rFont val="Arial"/>
      </rPr>
      <t xml:space="preserve">Цена (руб)     </t>
    </r>
    <r>
      <rPr>
        <b/>
        <sz val="11"/>
        <rFont val="Arial"/>
      </rPr>
      <t xml:space="preserve">ОПТ  </t>
    </r>
  </si>
  <si>
    <r>
      <rPr>
        <sz val="11"/>
        <rFont val="Arial"/>
      </rPr>
      <t xml:space="preserve">Цена (руб)    </t>
    </r>
    <r>
      <rPr>
        <b/>
        <sz val="11"/>
        <rFont val="Arial"/>
      </rPr>
      <t>РОЗНИЦА</t>
    </r>
  </si>
  <si>
    <t>Огне-биозащита</t>
  </si>
  <si>
    <t xml:space="preserve">Антисептик Зелест А-3 / фисташковый / готовый состав </t>
  </si>
  <si>
    <t>литр.</t>
  </si>
  <si>
    <t>Антисептик Зелест А-3 / фисташковый / готовый состав</t>
  </si>
  <si>
    <t>Антисептик Зелест А-4 Евробио / фисташковый / готовый состав</t>
  </si>
  <si>
    <t>Огне-биозащита Зелест О-1 плюс / малиновый / готовый состав</t>
  </si>
  <si>
    <t>Огне-биозащита Зелест О-3 проф / рубин / готовый состав</t>
  </si>
  <si>
    <t xml:space="preserve">Ткань вафельное полотно / хлопок 100% / white / белый </t>
  </si>
  <si>
    <t>0,4 * 50</t>
  </si>
  <si>
    <t>метр</t>
  </si>
  <si>
    <t>Цены в прайсе указаны оптовые: товар отпускается только УПАКОВКАМИ.</t>
  </si>
  <si>
    <t>Кол-во в упак. шт</t>
  </si>
  <si>
    <t xml:space="preserve">Ед. Изм. </t>
  </si>
  <si>
    <t xml:space="preserve">Цена(руб)     ОПТ  </t>
  </si>
  <si>
    <r>
      <rPr>
        <sz val="8"/>
        <rFont val="Arial"/>
      </rPr>
      <t xml:space="preserve">Цена(руб) </t>
    </r>
    <r>
      <rPr>
        <b/>
        <sz val="8"/>
        <rFont val="Arial"/>
      </rPr>
      <t>РОЗНИЦА</t>
    </r>
  </si>
  <si>
    <t>Заглушки деревянные грибок</t>
  </si>
  <si>
    <r>
      <rPr>
        <sz val="9"/>
        <color rgb="FF000000"/>
        <rFont val="Arial"/>
      </rPr>
      <t xml:space="preserve">Заглушка грибок Сосна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8/13 мм</t>
    </r>
  </si>
  <si>
    <t>упак</t>
  </si>
  <si>
    <r>
      <rPr>
        <sz val="9"/>
        <color rgb="FF000000"/>
        <rFont val="Arial"/>
      </rPr>
      <t xml:space="preserve">Заглушка грибок Сосна </t>
    </r>
    <r>
      <rPr>
        <sz val="11"/>
        <color rgb="FF000000"/>
        <rFont val="Arial"/>
      </rPr>
      <t>ø</t>
    </r>
    <r>
      <rPr>
        <sz val="9"/>
        <color rgb="FF000000"/>
        <rFont val="Arial"/>
      </rPr>
      <t xml:space="preserve"> 10/15, 12/20, 14/22, 16/25 мм</t>
    </r>
  </si>
  <si>
    <r>
      <rPr>
        <sz val="9"/>
        <color rgb="FF000000"/>
        <rFont val="Arial"/>
      </rPr>
      <t xml:space="preserve">Заглушка грибок Сосна </t>
    </r>
    <r>
      <rPr>
        <sz val="11"/>
        <color rgb="FF000000"/>
        <rFont val="Arial"/>
      </rPr>
      <t>ø</t>
    </r>
    <r>
      <rPr>
        <sz val="9"/>
        <color rgb="FF000000"/>
        <rFont val="Arial"/>
      </rPr>
      <t xml:space="preserve"> 20/30 мм</t>
    </r>
  </si>
  <si>
    <r>
      <rPr>
        <sz val="9"/>
        <color rgb="FF000000"/>
        <rFont val="Arial"/>
      </rPr>
      <t xml:space="preserve">Заглушка грибок Сосна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25/33 мм</t>
    </r>
  </si>
  <si>
    <r>
      <rPr>
        <sz val="9"/>
        <color rgb="FF000000"/>
        <rFont val="Arial"/>
      </rPr>
      <t xml:space="preserve">Заглушка грибок Сосна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30/35 мм</t>
    </r>
  </si>
  <si>
    <r>
      <rPr>
        <sz val="9"/>
        <color rgb="FF000000"/>
        <rFont val="Arial"/>
      </rPr>
      <t xml:space="preserve">Заглушка грибок Сосна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35/41мм</t>
    </r>
  </si>
  <si>
    <r>
      <rPr>
        <sz val="9"/>
        <color rgb="FF000000"/>
        <rFont val="Arial"/>
      </rPr>
      <t xml:space="preserve">Заглушка грибок Сосна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40/46 мм</t>
    </r>
  </si>
  <si>
    <r>
      <rPr>
        <sz val="9"/>
        <color rgb="FF000000"/>
        <rFont val="Arial"/>
      </rPr>
      <t xml:space="preserve">Заглушка грибок Сосна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50/60 мм</t>
    </r>
  </si>
  <si>
    <r>
      <rPr>
        <sz val="9"/>
        <color rgb="FF000000"/>
        <rFont val="Arial"/>
      </rPr>
      <t xml:space="preserve">Заглушка грибок Сосна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55/62 мм</t>
    </r>
  </si>
  <si>
    <r>
      <rPr>
        <sz val="9"/>
        <color rgb="FF000000"/>
        <rFont val="Arial"/>
      </rPr>
      <t xml:space="preserve">Заглушка грибок Лиственница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8/13 мм</t>
    </r>
  </si>
  <si>
    <r>
      <rPr>
        <sz val="9"/>
        <color rgb="FF000000"/>
        <rFont val="Arial"/>
      </rPr>
      <t xml:space="preserve">Заглушка грибок Лиственница </t>
    </r>
    <r>
      <rPr>
        <sz val="11"/>
        <color rgb="FF000000"/>
        <rFont val="Arial"/>
      </rPr>
      <t>ø</t>
    </r>
    <r>
      <rPr>
        <sz val="9"/>
        <color rgb="FF000000"/>
        <rFont val="Arial"/>
      </rPr>
      <t xml:space="preserve"> 10/15 мм</t>
    </r>
  </si>
  <si>
    <r>
      <rPr>
        <sz val="9"/>
        <color rgb="FF000000"/>
        <rFont val="Arial"/>
      </rPr>
      <t xml:space="preserve">Заглушка грибок Лиственница </t>
    </r>
    <r>
      <rPr>
        <sz val="11"/>
        <color rgb="FF000000"/>
        <rFont val="Arial"/>
      </rPr>
      <t>ø</t>
    </r>
    <r>
      <rPr>
        <sz val="9"/>
        <color rgb="FF000000"/>
        <rFont val="Arial"/>
      </rPr>
      <t xml:space="preserve"> 12/20, 14/22, 16/25 мм</t>
    </r>
  </si>
  <si>
    <r>
      <rPr>
        <sz val="9"/>
        <color rgb="FF000000"/>
        <rFont val="Arial"/>
      </rPr>
      <t xml:space="preserve">Заглушка грибок Лиственница </t>
    </r>
    <r>
      <rPr>
        <sz val="11"/>
        <color rgb="FF000000"/>
        <rFont val="Arial"/>
      </rPr>
      <t>ø</t>
    </r>
    <r>
      <rPr>
        <sz val="9"/>
        <color rgb="FF000000"/>
        <rFont val="Arial"/>
      </rPr>
      <t xml:space="preserve"> 20/30 мм</t>
    </r>
  </si>
  <si>
    <r>
      <rPr>
        <sz val="9"/>
        <color rgb="FF000000"/>
        <rFont val="Arial"/>
      </rPr>
      <t xml:space="preserve">Заглушка грибок Лиственница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25/33 мм</t>
    </r>
  </si>
  <si>
    <r>
      <rPr>
        <sz val="9"/>
        <color rgb="FF000000"/>
        <rFont val="Arial"/>
      </rPr>
      <t xml:space="preserve">Заглушка грибок Лиственница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30/35 мм</t>
    </r>
  </si>
  <si>
    <r>
      <rPr>
        <sz val="9"/>
        <color rgb="FF000000"/>
        <rFont val="Arial"/>
      </rPr>
      <t xml:space="preserve">Заглушка грибок Лиственница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35/41мм</t>
    </r>
  </si>
  <si>
    <r>
      <rPr>
        <sz val="9"/>
        <color rgb="FF000000"/>
        <rFont val="Arial"/>
      </rPr>
      <t xml:space="preserve">Заглушка грибок Лиственница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40/46 мм</t>
    </r>
  </si>
  <si>
    <r>
      <rPr>
        <sz val="9"/>
        <color rgb="FF000000"/>
        <rFont val="Arial"/>
      </rPr>
      <t xml:space="preserve">Заглушка грибок Лиственница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50/60 мм</t>
    </r>
  </si>
  <si>
    <r>
      <rPr>
        <sz val="9"/>
        <color rgb="FF000000"/>
        <rFont val="Arial"/>
      </rPr>
      <t xml:space="preserve">Заглушка грибок Бук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8/13 мм</t>
    </r>
  </si>
  <si>
    <r>
      <rPr>
        <sz val="9"/>
        <color rgb="FF000000"/>
        <rFont val="Arial"/>
      </rPr>
      <t xml:space="preserve">Заглушка грибок Бук </t>
    </r>
    <r>
      <rPr>
        <sz val="11"/>
        <color rgb="FF000000"/>
        <rFont val="Arial"/>
      </rPr>
      <t>ø</t>
    </r>
    <r>
      <rPr>
        <sz val="9"/>
        <color rgb="FF000000"/>
        <rFont val="Arial"/>
      </rPr>
      <t xml:space="preserve"> 10/15 мм</t>
    </r>
  </si>
  <si>
    <r>
      <rPr>
        <sz val="9"/>
        <color rgb="FF000000"/>
        <rFont val="Arial"/>
      </rPr>
      <t xml:space="preserve">Заглушка грибок Бук </t>
    </r>
    <r>
      <rPr>
        <sz val="11"/>
        <color rgb="FF000000"/>
        <rFont val="Arial"/>
      </rPr>
      <t>ø</t>
    </r>
    <r>
      <rPr>
        <sz val="9"/>
        <color rgb="FF000000"/>
        <rFont val="Arial"/>
      </rPr>
      <t xml:space="preserve"> 12/20, 14/22, 16/25 мм</t>
    </r>
  </si>
  <si>
    <r>
      <rPr>
        <sz val="9"/>
        <color rgb="FF000000"/>
        <rFont val="Arial"/>
      </rPr>
      <t xml:space="preserve">Заглушка грибок Бук </t>
    </r>
    <r>
      <rPr>
        <sz val="11"/>
        <color rgb="FF000000"/>
        <rFont val="Arial"/>
      </rPr>
      <t>ø</t>
    </r>
    <r>
      <rPr>
        <sz val="9"/>
        <color rgb="FF000000"/>
        <rFont val="Arial"/>
      </rPr>
      <t xml:space="preserve"> 20/30 мм</t>
    </r>
  </si>
  <si>
    <r>
      <rPr>
        <sz val="9"/>
        <color rgb="FF000000"/>
        <rFont val="Arial"/>
      </rPr>
      <t xml:space="preserve">Заглушка грибок Бук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25/33 мм</t>
    </r>
  </si>
  <si>
    <r>
      <rPr>
        <sz val="9"/>
        <color rgb="FF000000"/>
        <rFont val="Arial"/>
      </rPr>
      <t xml:space="preserve">Заглушка грибок Бук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30/35 мм</t>
    </r>
  </si>
  <si>
    <r>
      <rPr>
        <sz val="9"/>
        <color rgb="FF000000"/>
        <rFont val="Arial"/>
      </rPr>
      <t xml:space="preserve">Заглушка грибок Бук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35/41мм</t>
    </r>
  </si>
  <si>
    <r>
      <rPr>
        <sz val="9"/>
        <color rgb="FF000000"/>
        <rFont val="Arial"/>
      </rPr>
      <t xml:space="preserve">Заглушка грибок Бук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40/46 мм</t>
    </r>
  </si>
  <si>
    <r>
      <rPr>
        <sz val="9"/>
        <color rgb="FF000000"/>
        <rFont val="Arial"/>
      </rPr>
      <t xml:space="preserve">Заглушка грибок Бук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50/60 мм</t>
    </r>
  </si>
  <si>
    <r>
      <rPr>
        <sz val="9"/>
        <color rgb="FF000000"/>
        <rFont val="Arial"/>
      </rPr>
      <t xml:space="preserve">Заглушка грибок Ясень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8/13 мм</t>
    </r>
  </si>
  <si>
    <r>
      <rPr>
        <sz val="9"/>
        <color rgb="FF000000"/>
        <rFont val="Arial"/>
      </rPr>
      <t xml:space="preserve">Заглушка грибок Ясень </t>
    </r>
    <r>
      <rPr>
        <sz val="11"/>
        <color rgb="FF000000"/>
        <rFont val="Arial"/>
      </rPr>
      <t>ø</t>
    </r>
    <r>
      <rPr>
        <sz val="9"/>
        <color rgb="FF000000"/>
        <rFont val="Arial"/>
      </rPr>
      <t xml:space="preserve"> 10/15 мм</t>
    </r>
  </si>
  <si>
    <r>
      <rPr>
        <sz val="9"/>
        <color rgb="FF000000"/>
        <rFont val="Arial"/>
      </rPr>
      <t xml:space="preserve">Заглушка грибок Ясень </t>
    </r>
    <r>
      <rPr>
        <sz val="11"/>
        <color rgb="FF000000"/>
        <rFont val="Arial"/>
      </rPr>
      <t>ø</t>
    </r>
    <r>
      <rPr>
        <sz val="9"/>
        <color rgb="FF000000"/>
        <rFont val="Arial"/>
      </rPr>
      <t xml:space="preserve"> 12/20, 14/22, 16/25 мм</t>
    </r>
  </si>
  <si>
    <r>
      <rPr>
        <sz val="9"/>
        <color rgb="FF000000"/>
        <rFont val="Arial"/>
      </rPr>
      <t xml:space="preserve">Заглушка грибок Ясень </t>
    </r>
    <r>
      <rPr>
        <sz val="11"/>
        <color rgb="FF000000"/>
        <rFont val="Arial"/>
      </rPr>
      <t>ø</t>
    </r>
    <r>
      <rPr>
        <sz val="9"/>
        <color rgb="FF000000"/>
        <rFont val="Arial"/>
      </rPr>
      <t xml:space="preserve"> 20/30 мм</t>
    </r>
  </si>
  <si>
    <r>
      <rPr>
        <sz val="9"/>
        <color rgb="FF000000"/>
        <rFont val="Arial"/>
      </rPr>
      <t xml:space="preserve">Заглушка грибок Ясень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25/33 мм</t>
    </r>
  </si>
  <si>
    <r>
      <rPr>
        <sz val="9"/>
        <color rgb="FF000000"/>
        <rFont val="Arial"/>
      </rPr>
      <t xml:space="preserve">Заглушка грибок Ясень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30/35 мм</t>
    </r>
  </si>
  <si>
    <r>
      <rPr>
        <sz val="9"/>
        <color rgb="FF000000"/>
        <rFont val="Arial"/>
      </rPr>
      <t xml:space="preserve">Заглушка грибок Ясень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35/41мм</t>
    </r>
  </si>
  <si>
    <r>
      <rPr>
        <sz val="9"/>
        <color rgb="FF000000"/>
        <rFont val="Arial"/>
      </rPr>
      <t xml:space="preserve">Заглушка грибок Ясень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40/46 мм</t>
    </r>
  </si>
  <si>
    <r>
      <rPr>
        <sz val="9"/>
        <color rgb="FF000000"/>
        <rFont val="Arial"/>
      </rPr>
      <t xml:space="preserve">Заглушка грибок Ясень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50/60 мм</t>
    </r>
  </si>
  <si>
    <r>
      <rPr>
        <sz val="9"/>
        <color rgb="FF000000"/>
        <rFont val="Arial"/>
      </rPr>
      <t xml:space="preserve">Заглушка грибок Дуб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8/13 мм</t>
    </r>
  </si>
  <si>
    <r>
      <rPr>
        <sz val="9"/>
        <color rgb="FF000000"/>
        <rFont val="Arial"/>
      </rPr>
      <t xml:space="preserve">Заглушка грибок Дуб </t>
    </r>
    <r>
      <rPr>
        <sz val="11"/>
        <color rgb="FF000000"/>
        <rFont val="Arial"/>
      </rPr>
      <t>ø</t>
    </r>
    <r>
      <rPr>
        <sz val="9"/>
        <color rgb="FF000000"/>
        <rFont val="Arial"/>
      </rPr>
      <t xml:space="preserve"> 10/15 мм</t>
    </r>
  </si>
  <si>
    <r>
      <rPr>
        <sz val="9"/>
        <color rgb="FF000000"/>
        <rFont val="Arial"/>
      </rPr>
      <t xml:space="preserve">Заглушка грибок Дуб </t>
    </r>
    <r>
      <rPr>
        <sz val="11"/>
        <color rgb="FF000000"/>
        <rFont val="Arial"/>
      </rPr>
      <t>ø</t>
    </r>
    <r>
      <rPr>
        <sz val="9"/>
        <color rgb="FF000000"/>
        <rFont val="Arial"/>
      </rPr>
      <t xml:space="preserve"> 12/20, 14/22, 16/25 мм</t>
    </r>
  </si>
  <si>
    <r>
      <rPr>
        <sz val="9"/>
        <color rgb="FF000000"/>
        <rFont val="Arial"/>
      </rPr>
      <t xml:space="preserve">Заглушка грибок Дуб </t>
    </r>
    <r>
      <rPr>
        <sz val="11"/>
        <color rgb="FF000000"/>
        <rFont val="Arial"/>
      </rPr>
      <t>ø</t>
    </r>
    <r>
      <rPr>
        <sz val="9"/>
        <color rgb="FF000000"/>
        <rFont val="Arial"/>
      </rPr>
      <t xml:space="preserve"> 20/30 мм</t>
    </r>
  </si>
  <si>
    <r>
      <rPr>
        <sz val="9"/>
        <color rgb="FF000000"/>
        <rFont val="Arial"/>
      </rPr>
      <t xml:space="preserve">Заглушка грибок Дуб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25/33 мм</t>
    </r>
  </si>
  <si>
    <r>
      <rPr>
        <sz val="9"/>
        <color rgb="FF000000"/>
        <rFont val="Arial"/>
      </rPr>
      <t xml:space="preserve">Заглушка грибок Дуб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30/35 мм</t>
    </r>
  </si>
  <si>
    <r>
      <rPr>
        <sz val="9"/>
        <color rgb="FF000000"/>
        <rFont val="Arial"/>
      </rPr>
      <t xml:space="preserve">Заглушка грибок Дуб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35/41мм</t>
    </r>
  </si>
  <si>
    <r>
      <rPr>
        <sz val="9"/>
        <color rgb="FF000000"/>
        <rFont val="Arial"/>
      </rPr>
      <t xml:space="preserve">Заглушка грибок Дуб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40/46 мм</t>
    </r>
  </si>
  <si>
    <r>
      <rPr>
        <sz val="9"/>
        <color rgb="FF000000"/>
        <rFont val="Arial"/>
      </rPr>
      <t xml:space="preserve">Заглушка грибок Дуб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50/60 мм</t>
    </r>
  </si>
  <si>
    <r>
      <rPr>
        <sz val="8"/>
        <rFont val="Arial"/>
      </rPr>
      <t xml:space="preserve">Цена(руб) </t>
    </r>
    <r>
      <rPr>
        <b/>
        <sz val="8"/>
        <rFont val="Arial"/>
      </rPr>
      <t>РОЗНИЦА</t>
    </r>
  </si>
  <si>
    <t>Пробки деревянные</t>
  </si>
  <si>
    <r>
      <rPr>
        <sz val="9"/>
        <color rgb="FF000000"/>
        <rFont val="Arial"/>
      </rPr>
      <t xml:space="preserve">Пробка Сосна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8, 10, 12, 14, 16 мм</t>
    </r>
  </si>
  <si>
    <r>
      <rPr>
        <sz val="9"/>
        <color rgb="FF000000"/>
        <rFont val="Arial"/>
      </rPr>
      <t xml:space="preserve">Пробка Сосна </t>
    </r>
    <r>
      <rPr>
        <sz val="11"/>
        <color rgb="FF000000"/>
        <rFont val="Arial"/>
      </rPr>
      <t>ø</t>
    </r>
    <r>
      <rPr>
        <sz val="9"/>
        <color rgb="FF000000"/>
        <rFont val="Arial"/>
      </rPr>
      <t xml:space="preserve"> 20 мм</t>
    </r>
  </si>
  <si>
    <r>
      <rPr>
        <sz val="9"/>
        <color rgb="FF000000"/>
        <rFont val="Arial"/>
      </rPr>
      <t xml:space="preserve">Пробка Сосна </t>
    </r>
    <r>
      <rPr>
        <sz val="11"/>
        <color rgb="FF000000"/>
        <rFont val="Arial"/>
      </rPr>
      <t>ø</t>
    </r>
    <r>
      <rPr>
        <sz val="9"/>
        <color rgb="FF000000"/>
        <rFont val="Arial"/>
      </rPr>
      <t xml:space="preserve"> 25 мм</t>
    </r>
  </si>
  <si>
    <r>
      <rPr>
        <sz val="9"/>
        <color rgb="FF000000"/>
        <rFont val="Arial"/>
      </rPr>
      <t xml:space="preserve">Пробка Сосна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30 мм</t>
    </r>
  </si>
  <si>
    <r>
      <rPr>
        <sz val="9"/>
        <color rgb="FF000000"/>
        <rFont val="Arial"/>
      </rPr>
      <t xml:space="preserve">Пробка Сосна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35 мм</t>
    </r>
  </si>
  <si>
    <r>
      <rPr>
        <sz val="9"/>
        <color rgb="FF000000"/>
        <rFont val="Arial"/>
      </rPr>
      <t xml:space="preserve">Пробка Сосна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40 мм</t>
    </r>
  </si>
  <si>
    <r>
      <rPr>
        <sz val="9"/>
        <color rgb="FF000000"/>
        <rFont val="Arial"/>
      </rPr>
      <t xml:space="preserve">Пробка Сосна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50 мм</t>
    </r>
  </si>
  <si>
    <r>
      <rPr>
        <sz val="9"/>
        <color rgb="FF000000"/>
        <rFont val="Arial"/>
      </rPr>
      <t xml:space="preserve">Пробка Сосна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60 мм</t>
    </r>
  </si>
  <si>
    <r>
      <rPr>
        <sz val="9"/>
        <color rgb="FF000000"/>
        <rFont val="Arial"/>
      </rPr>
      <t xml:space="preserve">Пробка Лиственница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8, 10, 12, 14, 16 мм</t>
    </r>
  </si>
  <si>
    <r>
      <rPr>
        <sz val="9"/>
        <color rgb="FF000000"/>
        <rFont val="Arial"/>
      </rPr>
      <t>Пробка Лиственница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20 мм</t>
    </r>
  </si>
  <si>
    <r>
      <rPr>
        <sz val="9"/>
        <color rgb="FF000000"/>
        <rFont val="Arial"/>
      </rPr>
      <t>Пробка Лиственница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25 мм</t>
    </r>
  </si>
  <si>
    <r>
      <rPr>
        <sz val="9"/>
        <color rgb="FF000000"/>
        <rFont val="Arial"/>
      </rPr>
      <t>Пробка Лиственница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30 мм</t>
    </r>
  </si>
  <si>
    <r>
      <rPr>
        <sz val="9"/>
        <color rgb="FF000000"/>
        <rFont val="Arial"/>
      </rPr>
      <t>Пробка Лиственница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35 мм</t>
    </r>
  </si>
  <si>
    <r>
      <rPr>
        <sz val="9"/>
        <color rgb="FF000000"/>
        <rFont val="Arial"/>
      </rPr>
      <t>Пробка Лиственница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40 мм</t>
    </r>
  </si>
  <si>
    <r>
      <rPr>
        <sz val="9"/>
        <color rgb="FF000000"/>
        <rFont val="Arial"/>
      </rPr>
      <t>Пробка Лиственница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50 мм</t>
    </r>
  </si>
  <si>
    <r>
      <rPr>
        <sz val="9"/>
        <color rgb="FF000000"/>
        <rFont val="Arial"/>
      </rPr>
      <t>Пробка Лиственница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60 мм</t>
    </r>
  </si>
  <si>
    <r>
      <rPr>
        <sz val="9"/>
        <color rgb="FF000000"/>
        <rFont val="Arial"/>
      </rPr>
      <t xml:space="preserve">Пробка Бук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8, 10, 12, 14, 16 мм</t>
    </r>
  </si>
  <si>
    <r>
      <rPr>
        <sz val="9"/>
        <color rgb="FF000000"/>
        <rFont val="Arial"/>
      </rPr>
      <t>Пробка Бук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20 мм</t>
    </r>
  </si>
  <si>
    <r>
      <rPr>
        <sz val="9"/>
        <color rgb="FF000000"/>
        <rFont val="Arial"/>
      </rPr>
      <t>Пробка Бук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25 мм</t>
    </r>
  </si>
  <si>
    <r>
      <rPr>
        <sz val="9"/>
        <color rgb="FF000000"/>
        <rFont val="Arial"/>
      </rPr>
      <t>Пробка Бук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30 мм</t>
    </r>
  </si>
  <si>
    <r>
      <rPr>
        <sz val="9"/>
        <color rgb="FF000000"/>
        <rFont val="Arial"/>
      </rPr>
      <t>Пробка Бук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35 мм</t>
    </r>
  </si>
  <si>
    <r>
      <rPr>
        <sz val="9"/>
        <color rgb="FF000000"/>
        <rFont val="Arial"/>
      </rPr>
      <t>Пробка Бук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40 мм</t>
    </r>
  </si>
  <si>
    <r>
      <rPr>
        <sz val="9"/>
        <color rgb="FF000000"/>
        <rFont val="Arial"/>
      </rPr>
      <t>Пробка Бук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50 мм</t>
    </r>
  </si>
  <si>
    <r>
      <rPr>
        <sz val="9"/>
        <color rgb="FF000000"/>
        <rFont val="Arial"/>
      </rPr>
      <t>Пробка Бук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60 мм</t>
    </r>
  </si>
  <si>
    <r>
      <rPr>
        <sz val="9"/>
        <color rgb="FF000000"/>
        <rFont val="Arial"/>
      </rPr>
      <t xml:space="preserve">Пробка Ясень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8, 10, 12, 14, 16 мм</t>
    </r>
  </si>
  <si>
    <r>
      <rPr>
        <sz val="9"/>
        <color rgb="FF000000"/>
        <rFont val="Arial"/>
      </rPr>
      <t>Пробка Ясень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20 мм</t>
    </r>
  </si>
  <si>
    <r>
      <rPr>
        <sz val="9"/>
        <color rgb="FF000000"/>
        <rFont val="Arial"/>
      </rPr>
      <t>Пробка Ясень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25 мм</t>
    </r>
  </si>
  <si>
    <r>
      <rPr>
        <sz val="9"/>
        <color rgb="FF000000"/>
        <rFont val="Arial"/>
      </rPr>
      <t>Пробка Ясень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30 мм</t>
    </r>
  </si>
  <si>
    <r>
      <rPr>
        <sz val="9"/>
        <color rgb="FF000000"/>
        <rFont val="Arial"/>
      </rPr>
      <t>Пробка Ясень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35 мм</t>
    </r>
  </si>
  <si>
    <r>
      <rPr>
        <sz val="9"/>
        <color rgb="FF000000"/>
        <rFont val="Arial"/>
      </rPr>
      <t>Пробка Ясень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40 мм</t>
    </r>
  </si>
  <si>
    <r>
      <rPr>
        <sz val="9"/>
        <color rgb="FF000000"/>
        <rFont val="Arial"/>
      </rPr>
      <t>Пробка Ясень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50 мм</t>
    </r>
  </si>
  <si>
    <r>
      <rPr>
        <sz val="9"/>
        <color rgb="FF000000"/>
        <rFont val="Arial"/>
      </rPr>
      <t>Пробка Ясень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60 мм</t>
    </r>
  </si>
  <si>
    <r>
      <rPr>
        <sz val="9"/>
        <color rgb="FF000000"/>
        <rFont val="Arial"/>
      </rPr>
      <t xml:space="preserve">Пробка Дуб </t>
    </r>
    <r>
      <rPr>
        <sz val="11"/>
        <color rgb="FF000000"/>
        <rFont val="Arial"/>
      </rPr>
      <t xml:space="preserve">ø </t>
    </r>
    <r>
      <rPr>
        <sz val="9"/>
        <color rgb="FF000000"/>
        <rFont val="Arial"/>
      </rPr>
      <t>8, 10, 12, 14, 16 мм</t>
    </r>
  </si>
  <si>
    <r>
      <rPr>
        <sz val="9"/>
        <color rgb="FF000000"/>
        <rFont val="Arial"/>
      </rPr>
      <t>Пробка Дуб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20 мм</t>
    </r>
  </si>
  <si>
    <r>
      <rPr>
        <sz val="9"/>
        <color rgb="FF000000"/>
        <rFont val="Arial"/>
      </rPr>
      <t>Пробка Дуб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25 мм</t>
    </r>
  </si>
  <si>
    <r>
      <rPr>
        <sz val="9"/>
        <color rgb="FF000000"/>
        <rFont val="Arial"/>
      </rPr>
      <t>Пробка Дуб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30 мм</t>
    </r>
  </si>
  <si>
    <r>
      <rPr>
        <sz val="9"/>
        <color rgb="FF000000"/>
        <rFont val="Arial"/>
      </rPr>
      <t>Пробка Дуб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35 мм</t>
    </r>
  </si>
  <si>
    <r>
      <rPr>
        <sz val="9"/>
        <color rgb="FF000000"/>
        <rFont val="Arial"/>
      </rPr>
      <t>Пробка Дуб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40 мм</t>
    </r>
  </si>
  <si>
    <r>
      <rPr>
        <sz val="9"/>
        <color rgb="FF000000"/>
        <rFont val="Arial"/>
      </rPr>
      <t>Пробка Дуб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50 мм</t>
    </r>
  </si>
  <si>
    <r>
      <rPr>
        <sz val="9"/>
        <color rgb="FF000000"/>
        <rFont val="Arial"/>
      </rPr>
      <t>Пробка Дуб</t>
    </r>
    <r>
      <rPr>
        <sz val="11"/>
        <color rgb="FF000000"/>
        <rFont val="Arial"/>
      </rPr>
      <t xml:space="preserve"> ø </t>
    </r>
    <r>
      <rPr>
        <sz val="9"/>
        <color rgb="FF000000"/>
        <rFont val="Arial"/>
      </rPr>
      <t>60 мм</t>
    </r>
  </si>
  <si>
    <r>
      <rPr>
        <sz val="8"/>
        <rFont val="Arial"/>
      </rPr>
      <t xml:space="preserve">Цена(руб) </t>
    </r>
    <r>
      <rPr>
        <b/>
        <sz val="8"/>
        <rFont val="Arial"/>
      </rPr>
      <t>РОЗНИЦА</t>
    </r>
  </si>
  <si>
    <t>Шкант (нагель) деревянные гладкий</t>
  </si>
  <si>
    <r>
      <rPr>
        <sz val="9"/>
        <color rgb="FF000000"/>
        <rFont val="Arial"/>
      </rPr>
      <t xml:space="preserve">Шкант Береза </t>
    </r>
    <r>
      <rPr>
        <sz val="9"/>
        <color rgb="FF000000"/>
        <rFont val="Arial"/>
      </rPr>
      <t xml:space="preserve">          </t>
    </r>
  </si>
  <si>
    <t>Ø 7, 8 мм</t>
  </si>
  <si>
    <t xml:space="preserve">       L-1000 мм</t>
  </si>
  <si>
    <r>
      <rPr>
        <sz val="9"/>
        <color rgb="FF000000"/>
        <rFont val="Arial"/>
      </rPr>
      <t xml:space="preserve">Шкант Береза </t>
    </r>
    <r>
      <rPr>
        <sz val="9"/>
        <color rgb="FF000000"/>
        <rFont val="Arial"/>
      </rPr>
      <t xml:space="preserve">          </t>
    </r>
  </si>
  <si>
    <t>Ø 10, 12 мм</t>
  </si>
  <si>
    <r>
      <rPr>
        <sz val="9"/>
        <color rgb="FF000000"/>
        <rFont val="Arial"/>
      </rPr>
      <t xml:space="preserve">Шкант Береза </t>
    </r>
    <r>
      <rPr>
        <sz val="9"/>
        <color rgb="FF000000"/>
        <rFont val="Arial"/>
      </rPr>
      <t xml:space="preserve">          </t>
    </r>
  </si>
  <si>
    <t>Ø 15 мм</t>
  </si>
  <si>
    <r>
      <rPr>
        <sz val="9"/>
        <color rgb="FF000000"/>
        <rFont val="Arial"/>
      </rPr>
      <t xml:space="preserve">Шкант Береза </t>
    </r>
    <r>
      <rPr>
        <sz val="9"/>
        <color rgb="FF000000"/>
        <rFont val="Arial"/>
      </rPr>
      <t xml:space="preserve">          </t>
    </r>
  </si>
  <si>
    <t>Ø 20 мм</t>
  </si>
  <si>
    <r>
      <rPr>
        <sz val="9"/>
        <color rgb="FF000000"/>
        <rFont val="Arial"/>
      </rPr>
      <t xml:space="preserve">Шкант Береза </t>
    </r>
    <r>
      <rPr>
        <sz val="9"/>
        <color rgb="FF000000"/>
        <rFont val="Arial"/>
      </rPr>
      <t xml:space="preserve">          </t>
    </r>
  </si>
  <si>
    <t>Ø 25 мм</t>
  </si>
  <si>
    <r>
      <rPr>
        <sz val="9"/>
        <color rgb="FF000000"/>
        <rFont val="Arial"/>
      </rPr>
      <t xml:space="preserve">Шкант Береза </t>
    </r>
    <r>
      <rPr>
        <sz val="9"/>
        <color rgb="FF000000"/>
        <rFont val="Arial"/>
      </rPr>
      <t xml:space="preserve">          </t>
    </r>
  </si>
  <si>
    <t>Ø 30, 32 мм</t>
  </si>
  <si>
    <r>
      <rPr>
        <sz val="9"/>
        <color rgb="FF000000"/>
        <rFont val="Arial"/>
      </rPr>
      <t xml:space="preserve">Шкант Береза </t>
    </r>
    <r>
      <rPr>
        <sz val="9"/>
        <color rgb="FF000000"/>
        <rFont val="Arial"/>
      </rPr>
      <t xml:space="preserve">          </t>
    </r>
  </si>
  <si>
    <t>Ø 40 мм</t>
  </si>
  <si>
    <t>Шкант Сосна</t>
  </si>
  <si>
    <t>Шкант Лиственница</t>
  </si>
  <si>
    <r>
      <rPr>
        <sz val="9"/>
        <color rgb="FF000000"/>
        <rFont val="Arial"/>
      </rPr>
      <t xml:space="preserve">Шкант Береза </t>
    </r>
    <r>
      <rPr>
        <sz val="9"/>
        <color rgb="FF000000"/>
        <rFont val="Arial"/>
      </rPr>
      <t xml:space="preserve">          </t>
    </r>
  </si>
  <si>
    <t xml:space="preserve">       L-150 мм</t>
  </si>
  <si>
    <r>
      <rPr>
        <sz val="9"/>
        <color rgb="FF000000"/>
        <rFont val="Arial"/>
      </rPr>
      <t xml:space="preserve">Шкант Береза </t>
    </r>
    <r>
      <rPr>
        <sz val="9"/>
        <color rgb="FF000000"/>
        <rFont val="Arial"/>
      </rPr>
      <t xml:space="preserve">          </t>
    </r>
  </si>
  <si>
    <r>
      <rPr>
        <sz val="9"/>
        <color rgb="FF000000"/>
        <rFont val="Arial"/>
      </rPr>
      <t xml:space="preserve">Шкант Береза </t>
    </r>
    <r>
      <rPr>
        <sz val="9"/>
        <color rgb="FF000000"/>
        <rFont val="Arial"/>
      </rPr>
      <t xml:space="preserve">          </t>
    </r>
  </si>
  <si>
    <r>
      <rPr>
        <sz val="9"/>
        <color rgb="FF000000"/>
        <rFont val="Arial"/>
      </rPr>
      <t xml:space="preserve">Шкант Береза </t>
    </r>
    <r>
      <rPr>
        <sz val="9"/>
        <color rgb="FF000000"/>
        <rFont val="Arial"/>
      </rPr>
      <t xml:space="preserve">          </t>
    </r>
  </si>
  <si>
    <r>
      <rPr>
        <sz val="9"/>
        <color rgb="FF000000"/>
        <rFont val="Arial"/>
      </rPr>
      <t xml:space="preserve">Шкант Береза </t>
    </r>
    <r>
      <rPr>
        <sz val="9"/>
        <color rgb="FF000000"/>
        <rFont val="Arial"/>
      </rPr>
      <t xml:space="preserve">          </t>
    </r>
  </si>
  <si>
    <t xml:space="preserve">       L-200 мм</t>
  </si>
  <si>
    <t>Шкант (нагель) деревянные с насечкой</t>
  </si>
  <si>
    <t xml:space="preserve">Шкант Береза с насечкой          </t>
  </si>
  <si>
    <t>Ø 8 мм</t>
  </si>
  <si>
    <t xml:space="preserve">       L-30 мм</t>
  </si>
  <si>
    <t xml:space="preserve">       L-40 мм</t>
  </si>
  <si>
    <t xml:space="preserve">       L-50 мм</t>
  </si>
  <si>
    <t xml:space="preserve">       L-60 мм</t>
  </si>
  <si>
    <t>Ø 10 мм</t>
  </si>
  <si>
    <t>Абразивные материалы</t>
  </si>
  <si>
    <t>Наименование</t>
  </si>
  <si>
    <t>Зернистость</t>
  </si>
  <si>
    <t>Цена (руб)</t>
  </si>
  <si>
    <t>Круги шлифовальный на липучке</t>
  </si>
  <si>
    <t>Круг шлифовальный на липучке Klingspor PS 18 EK / Ø125 мм</t>
  </si>
  <si>
    <t>GLS5-8 отв. / без отверстий</t>
  </si>
  <si>
    <t>60, 80, 100, 120, 150, 180, 220, 240</t>
  </si>
  <si>
    <t>Круг шлифовальный на липучке Klingspor PS 18 EK / Ø150мм</t>
  </si>
  <si>
    <t>GLS1-9 отв. / GLS3-6 отв.  / без отверстий</t>
  </si>
  <si>
    <t>Шлифовальные ленты бесконечные</t>
  </si>
  <si>
    <t>Круг шлифовальный на липучке Klingspor LS307X / 100 * 610 мм</t>
  </si>
  <si>
    <t xml:space="preserve">100, 120, 150, </t>
  </si>
  <si>
    <t>Круг шлифовальный на липучке Klingspor LS307X / 75 * 533 мм</t>
  </si>
  <si>
    <t>Круг шлифовальный на липучке Klingspor LS307X / 75 * 457 мм</t>
  </si>
  <si>
    <t>Шлифовальные губки и бруски</t>
  </si>
  <si>
    <t>Шлифовальная губка Klingspor SW501 / 10*98*123 мм / 2-х ст.</t>
  </si>
  <si>
    <t>100, 120, 150</t>
  </si>
  <si>
    <t>Шлифовальная губка Klingspor SK500, SK500B / 25*68*98 мм / 4-х ст.</t>
  </si>
  <si>
    <t>80, 100, 120, 150, 180, 220</t>
  </si>
  <si>
    <t>Размер</t>
  </si>
  <si>
    <t>Цена руб.</t>
  </si>
  <si>
    <t>Скрытый крепеж</t>
  </si>
  <si>
    <t>Кляймер для вагонки / упаковка 100 штук</t>
  </si>
  <si>
    <t>№3, 4, 5, 6, 7, 8</t>
  </si>
  <si>
    <t>Кляймер для вагонки усиленный / упаковка 100 штук</t>
  </si>
  <si>
    <t>№4, 5, 6, 7, 8</t>
  </si>
  <si>
    <t>Кляймер для вагонки и панелей "Профи"  / упаковка 100 штук</t>
  </si>
  <si>
    <t>от 4 до 8 мм</t>
  </si>
  <si>
    <t>OSFIX Конструктор 190 нержавеющая сталь /6 /2 /0</t>
  </si>
  <si>
    <t>дистанцир / 6 / 2 / 0 мм</t>
  </si>
  <si>
    <t>OSFIX Конструктор 190 термодиффузия /6 /2 /0</t>
  </si>
  <si>
    <t>OSFIX Конструктор 190 цинк /6 /2 /0</t>
  </si>
  <si>
    <t>OSFIX Конструктор 145 нержавеющая сталь /6 /2 /0</t>
  </si>
  <si>
    <t>OSFIX Конструктор 145 термодиффузия /6 /2 /0</t>
  </si>
  <si>
    <t>OSFIX Конструктор 145 цинк /6 /2 /0</t>
  </si>
  <si>
    <t>OSFIX Конструктор 75 нержавеющая сталь /6 /2 /0</t>
  </si>
  <si>
    <t>OSFIX Конструктор 75 термодиффузия /6 /2 /0</t>
  </si>
  <si>
    <t>OSFIX Конструктор 75 цинк /6 /2 /0</t>
  </si>
  <si>
    <t xml:space="preserve">OSFIX крепление молния 190 цинк </t>
  </si>
  <si>
    <t xml:space="preserve">с дистанциром </t>
  </si>
  <si>
    <t xml:space="preserve">OSFIX крепление молния 145 цинк </t>
  </si>
  <si>
    <t xml:space="preserve">OSFIX крепление молния 76 цинк </t>
  </si>
  <si>
    <t>Средства индивидуальной защиты</t>
  </si>
  <si>
    <t xml:space="preserve"> Наименование</t>
  </si>
  <si>
    <t>Маска защитная с клапаном Китай / FFP1 / пятислойная / белая</t>
  </si>
  <si>
    <t>Перчатки рабочие х/б 5 нити / ПВХ нанесение / класс.10 / белые / черные</t>
  </si>
  <si>
    <t>пара</t>
  </si>
  <si>
    <t xml:space="preserve">Перчатки рабочие х/б с двойным латексным покрытием "Стандарт" / класс.13 </t>
  </si>
  <si>
    <t>Упаковочные материалы</t>
  </si>
  <si>
    <t>Скотч лента / прозрачный / 100 м</t>
  </si>
  <si>
    <t>Стрейч   20 мкр / ширина 495 мм / 2,8 кг</t>
  </si>
  <si>
    <t xml:space="preserve">шт </t>
  </si>
  <si>
    <t xml:space="preserve">Цена(руб)     ОПТ </t>
  </si>
  <si>
    <r>
      <rPr>
        <sz val="8"/>
        <rFont val="Arial"/>
      </rPr>
      <t xml:space="preserve">Цена(руб) </t>
    </r>
    <r>
      <rPr>
        <b/>
        <sz val="8"/>
        <rFont val="Arial"/>
      </rPr>
      <t>РОЗНИЦА</t>
    </r>
  </si>
  <si>
    <t>Скобяные изделия</t>
  </si>
  <si>
    <t>Петля бабочка Vagner (100*75*2-Р2-АВ)</t>
  </si>
  <si>
    <t>Ручка скоба Омега (РС-80 / бронза)</t>
  </si>
  <si>
    <t>Петля накладная УФ / без покрытия (ПН1-85 / левая)</t>
  </si>
  <si>
    <t>Петля накладная УФ / без покрытия (ПН1-85 / правая)</t>
  </si>
  <si>
    <t>Петля накладная УФ / без покрытия (ПН1-110 / левая)</t>
  </si>
  <si>
    <t>Петля накладная УФ / без покрытия (ПН1-110 / правая)</t>
  </si>
  <si>
    <t>Петля стрела Amig (551-150*100*1,5 / черный)</t>
  </si>
  <si>
    <t>Петля накладная Тифлос (ПН 1-85 / правая / хим.оксид)</t>
  </si>
  <si>
    <t>Петля накладная Тифлос (ПН 1-85 / левая / хим.оксид)</t>
  </si>
  <si>
    <t>Петля накладная Тифлос (ПН 5-40 / хим.оксид)</t>
  </si>
  <si>
    <t>Ручка скоба УФ (РС-100 / цинк)</t>
  </si>
  <si>
    <t>Ручка скоба Омега (РС-80 / медь)</t>
  </si>
  <si>
    <t>Строганная продукция Ель / Сосна 01.05.2023г.</t>
  </si>
  <si>
    <t xml:space="preserve">Строганная продукция Ель / Сосна 01.05.2023г.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</si>
</sst>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0.0"/>
    <numFmt numFmtId="166" formatCode="0.0000"/>
    <numFmt numFmtId="167" formatCode="#,##0.0\ &quot;₽&quot;"/>
    <numFmt numFmtId="168" formatCode="#,##0\ &quot;₽&quot;"/>
    <numFmt numFmtId="169" formatCode="#,##0\ [$₽-419]"/>
    <numFmt numFmtId="170" formatCode="#,##0.00\ &quot;₽&quot;"/>
    <numFmt numFmtId="171" formatCode="#,##0.00\ &quot;р.&quot;"/>
  </numFmts>
  <fonts count="52" x14ac:knownFonts="1">
    <font>
      <sz val="11"/>
      <color rgb="FF000000"/>
      <name val="Calibri"/>
      <scheme val="minor"/>
    </font>
    <font>
      <b/>
      <sz val="16"/>
      <name val="Arial"/>
    </font>
    <font>
      <sz val="11"/>
      <name val="Arial"/>
    </font>
    <font>
      <b/>
      <sz val="14"/>
      <name val="Arial"/>
    </font>
    <font>
      <sz val="11"/>
      <name val="Calibri"/>
    </font>
    <font>
      <b/>
      <sz val="10"/>
      <name val="Arial"/>
    </font>
    <font>
      <sz val="10"/>
      <name val="Arial"/>
    </font>
    <font>
      <b/>
      <sz val="11"/>
      <name val="Arial"/>
    </font>
    <font>
      <b/>
      <sz val="12"/>
      <name val="Arial"/>
    </font>
    <font>
      <b/>
      <sz val="8"/>
      <name val="Arial"/>
    </font>
    <font>
      <sz val="12"/>
      <name val="Arial"/>
    </font>
    <font>
      <sz val="12"/>
      <color rgb="FFA5A5A5"/>
      <name val="Arial"/>
    </font>
    <font>
      <sz val="11"/>
      <color rgb="FFA5A5A5"/>
      <name val="Arial"/>
    </font>
    <font>
      <b/>
      <sz val="11"/>
      <color rgb="FF333333"/>
      <name val="Arial"/>
    </font>
    <font>
      <u/>
      <sz val="11"/>
      <name val="Calibri"/>
    </font>
    <font>
      <sz val="12"/>
      <color rgb="FFC55A11"/>
      <name val="Arial"/>
    </font>
    <font>
      <sz val="11"/>
      <color rgb="FFC55A11"/>
      <name val="Arial"/>
    </font>
    <font>
      <b/>
      <sz val="18"/>
      <name val="Arial"/>
    </font>
    <font>
      <sz val="11"/>
      <color rgb="FFD8D8D8"/>
      <name val="Arial"/>
    </font>
    <font>
      <sz val="11"/>
      <color rgb="FFF2F2F2"/>
      <name val="Arial"/>
    </font>
    <font>
      <sz val="8"/>
      <name val="Arial"/>
    </font>
    <font>
      <sz val="9"/>
      <name val="Arial"/>
    </font>
    <font>
      <sz val="11"/>
      <name val="Calibri"/>
    </font>
    <font>
      <b/>
      <sz val="9"/>
      <name val="Arial"/>
    </font>
    <font>
      <sz val="9"/>
      <name val="Calibri"/>
    </font>
    <font>
      <b/>
      <sz val="16"/>
      <name val="Calibri"/>
    </font>
    <font>
      <b/>
      <sz val="14"/>
      <name val="Calibri"/>
    </font>
    <font>
      <b/>
      <sz val="8"/>
      <color rgb="FF000000"/>
      <name val="Arial"/>
    </font>
    <font>
      <b/>
      <sz val="9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757070"/>
      <name val="Arial"/>
    </font>
    <font>
      <sz val="9"/>
      <color rgb="FF757070"/>
      <name val="Arial"/>
    </font>
    <font>
      <b/>
      <sz val="10"/>
      <color rgb="FF000000"/>
      <name val="Arial"/>
    </font>
    <font>
      <b/>
      <sz val="9"/>
      <color rgb="FF002060"/>
      <name val="Arial"/>
    </font>
    <font>
      <b/>
      <sz val="10"/>
      <color rgb="FF002060"/>
      <name val="Arial"/>
    </font>
    <font>
      <sz val="7"/>
      <name val="Arial"/>
    </font>
    <font>
      <sz val="9"/>
      <name val="Tahoma"/>
    </font>
    <font>
      <sz val="8"/>
      <color rgb="FF000000"/>
      <name val="Arial"/>
    </font>
    <font>
      <b/>
      <sz val="11"/>
      <color rgb="FFF2F2F2"/>
      <name val="Arial"/>
    </font>
    <font>
      <sz val="11"/>
      <color rgb="FF7F7F7F"/>
      <name val="Arial"/>
    </font>
    <font>
      <b/>
      <sz val="12"/>
      <color rgb="FF000000"/>
      <name val="Arial"/>
    </font>
    <font>
      <b/>
      <sz val="8"/>
      <color rgb="FF333333"/>
      <name val="Arial"/>
    </font>
    <font>
      <b/>
      <u/>
      <sz val="8"/>
      <name val="Arial"/>
    </font>
    <font>
      <b/>
      <sz val="7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7"/>
      <color rgb="FF000000"/>
      <name val="Arial"/>
    </font>
    <font>
      <b/>
      <u/>
      <sz val="8"/>
      <name val="Arial"/>
    </font>
    <font>
      <sz val="8"/>
      <color rgb="FF1A1A18"/>
      <name val="Arial"/>
    </font>
    <font>
      <u/>
      <sz val="11"/>
      <name val="Calibri"/>
    </font>
    <font>
      <sz val="11"/>
      <name val="Tahoma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99FF99"/>
        <bgColor rgb="FF99FF99"/>
      </patternFill>
    </fill>
    <fill>
      <patternFill patternType="solid">
        <fgColor rgb="FFFFFFFF"/>
        <bgColor rgb="FFFFFFFF"/>
      </patternFill>
    </fill>
    <fill>
      <patternFill patternType="solid">
        <fgColor rgb="FF66FF66"/>
        <bgColor rgb="FF66FF66"/>
      </patternFill>
    </fill>
  </fills>
  <borders count="14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79">
    <xf numFmtId="0" fontId="0" fillId="0" borderId="0" xfId="0" applyFont="1" applyAlignment="1"/>
    <xf numFmtId="0" fontId="2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2" borderId="11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164" fontId="8" fillId="2" borderId="12" xfId="0" applyNumberFormat="1" applyFont="1" applyFill="1" applyBorder="1" applyAlignment="1">
      <alignment horizontal="center" vertical="top" wrapText="1"/>
    </xf>
    <xf numFmtId="2" fontId="9" fillId="2" borderId="15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7" fillId="0" borderId="0" xfId="0" applyFont="1"/>
    <xf numFmtId="0" fontId="10" fillId="0" borderId="6" xfId="0" applyFont="1" applyBorder="1"/>
    <xf numFmtId="0" fontId="8" fillId="0" borderId="1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0" borderId="22" xfId="0" applyFont="1" applyBorder="1"/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1" fillId="0" borderId="23" xfId="0" applyFont="1" applyBorder="1" applyAlignment="1">
      <alignment horizontal="center" vertical="center" wrapText="1"/>
    </xf>
    <xf numFmtId="164" fontId="12" fillId="0" borderId="24" xfId="0" applyNumberFormat="1" applyFont="1" applyBorder="1" applyAlignment="1">
      <alignment horizontal="center"/>
    </xf>
    <xf numFmtId="2" fontId="11" fillId="0" borderId="26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0" fillId="0" borderId="28" xfId="0" applyFont="1" applyBorder="1"/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11" fillId="0" borderId="29" xfId="0" applyFont="1" applyBorder="1" applyAlignment="1">
      <alignment horizontal="center" vertical="center" wrapText="1"/>
    </xf>
    <xf numFmtId="164" fontId="12" fillId="0" borderId="30" xfId="0" applyNumberFormat="1" applyFont="1" applyBorder="1" applyAlignment="1">
      <alignment horizontal="center"/>
    </xf>
    <xf numFmtId="2" fontId="11" fillId="0" borderId="32" xfId="0" applyNumberFormat="1" applyFont="1" applyBorder="1" applyAlignment="1">
      <alignment horizontal="center"/>
    </xf>
    <xf numFmtId="1" fontId="2" fillId="0" borderId="29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1" fontId="2" fillId="0" borderId="3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2" fontId="9" fillId="2" borderId="40" xfId="0" applyNumberFormat="1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5" fillId="0" borderId="28" xfId="0" applyFont="1" applyBorder="1"/>
    <xf numFmtId="0" fontId="15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2" borderId="31" xfId="0" applyFont="1" applyFill="1" applyBorder="1" applyAlignment="1">
      <alignment horizontal="center"/>
    </xf>
    <xf numFmtId="0" fontId="15" fillId="0" borderId="29" xfId="0" applyFont="1" applyBorder="1" applyAlignment="1">
      <alignment horizontal="center" vertical="center" wrapText="1"/>
    </xf>
    <xf numFmtId="164" fontId="16" fillId="0" borderId="30" xfId="0" applyNumberFormat="1" applyFont="1" applyBorder="1" applyAlignment="1">
      <alignment horizontal="center"/>
    </xf>
    <xf numFmtId="2" fontId="15" fillId="0" borderId="32" xfId="0" applyNumberFormat="1" applyFont="1" applyBorder="1" applyAlignment="1">
      <alignment horizontal="center"/>
    </xf>
    <xf numFmtId="1" fontId="16" fillId="0" borderId="29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5" fontId="20" fillId="3" borderId="18" xfId="0" applyNumberFormat="1" applyFont="1" applyFill="1" applyBorder="1" applyAlignment="1">
      <alignment horizontal="center" vertical="center" wrapText="1"/>
    </xf>
    <xf numFmtId="1" fontId="20" fillId="3" borderId="4" xfId="0" applyNumberFormat="1" applyFont="1" applyFill="1" applyBorder="1" applyAlignment="1">
      <alignment horizontal="center" vertical="center" wrapText="1"/>
    </xf>
    <xf numFmtId="0" fontId="22" fillId="0" borderId="18" xfId="0" applyFont="1" applyBorder="1"/>
    <xf numFmtId="0" fontId="22" fillId="0" borderId="18" xfId="0" applyFont="1" applyBorder="1"/>
    <xf numFmtId="165" fontId="5" fillId="3" borderId="14" xfId="0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2" fontId="23" fillId="3" borderId="15" xfId="0" applyNumberFormat="1" applyFont="1" applyFill="1" applyBorder="1" applyAlignment="1">
      <alignment horizontal="center" vertical="center" wrapText="1"/>
    </xf>
    <xf numFmtId="2" fontId="23" fillId="3" borderId="14" xfId="0" applyNumberFormat="1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vertical="center"/>
    </xf>
    <xf numFmtId="165" fontId="5" fillId="2" borderId="29" xfId="0" applyNumberFormat="1" applyFont="1" applyFill="1" applyBorder="1" applyAlignment="1">
      <alignment horizontal="center" vertical="center" wrapText="1"/>
    </xf>
    <xf numFmtId="1" fontId="5" fillId="2" borderId="30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166" fontId="6" fillId="0" borderId="30" xfId="0" applyNumberFormat="1" applyFont="1" applyBorder="1" applyAlignment="1">
      <alignment horizontal="center" vertical="center" wrapText="1"/>
    </xf>
    <xf numFmtId="2" fontId="6" fillId="0" borderId="32" xfId="0" applyNumberFormat="1" applyFont="1" applyBorder="1" applyAlignment="1">
      <alignment horizontal="center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1" fontId="6" fillId="4" borderId="48" xfId="0" applyNumberFormat="1" applyFont="1" applyFill="1" applyBorder="1" applyAlignment="1">
      <alignment horizontal="center" vertical="center" wrapText="1"/>
    </xf>
    <xf numFmtId="1" fontId="6" fillId="4" borderId="27" xfId="0" applyNumberFormat="1" applyFont="1" applyFill="1" applyBorder="1" applyAlignment="1">
      <alignment horizontal="center" vertical="center" wrapText="1"/>
    </xf>
    <xf numFmtId="1" fontId="6" fillId="0" borderId="4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28" xfId="0" applyFont="1" applyBorder="1" applyAlignment="1">
      <alignment vertical="center"/>
    </xf>
    <xf numFmtId="165" fontId="6" fillId="0" borderId="29" xfId="0" applyNumberFormat="1" applyFont="1" applyBorder="1" applyAlignment="1">
      <alignment horizontal="center" vertical="center" wrapText="1"/>
    </xf>
    <xf numFmtId="1" fontId="6" fillId="0" borderId="30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5" fontId="5" fillId="0" borderId="29" xfId="0" applyNumberFormat="1" applyFont="1" applyBorder="1" applyAlignment="1">
      <alignment horizontal="center" vertical="center" wrapText="1"/>
    </xf>
    <xf numFmtId="1" fontId="5" fillId="0" borderId="30" xfId="0" applyNumberFormat="1" applyFont="1" applyBorder="1" applyAlignment="1">
      <alignment horizontal="center" vertical="center" wrapText="1"/>
    </xf>
    <xf numFmtId="0" fontId="6" fillId="2" borderId="46" xfId="0" applyFont="1" applyFill="1" applyBorder="1" applyAlignment="1">
      <alignment vertical="center"/>
    </xf>
    <xf numFmtId="165" fontId="6" fillId="2" borderId="29" xfId="0" applyNumberFormat="1" applyFont="1" applyFill="1" applyBorder="1" applyAlignment="1">
      <alignment horizontal="center" vertical="center" wrapText="1"/>
    </xf>
    <xf numFmtId="1" fontId="6" fillId="2" borderId="3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" fontId="6" fillId="0" borderId="34" xfId="0" applyNumberFormat="1" applyFont="1" applyBorder="1" applyAlignment="1">
      <alignment horizontal="center" vertical="center" wrapText="1"/>
    </xf>
    <xf numFmtId="1" fontId="6" fillId="4" borderId="49" xfId="0" applyNumberFormat="1" applyFont="1" applyFill="1" applyBorder="1" applyAlignment="1">
      <alignment horizontal="center" vertical="center" wrapText="1"/>
    </xf>
    <xf numFmtId="0" fontId="2" fillId="0" borderId="44" xfId="0" applyFont="1" applyBorder="1"/>
    <xf numFmtId="165" fontId="2" fillId="3" borderId="18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165" fontId="7" fillId="3" borderId="14" xfId="0" applyNumberFormat="1" applyFont="1" applyFill="1" applyBorder="1" applyAlignment="1">
      <alignment horizontal="center" vertical="top" wrapText="1"/>
    </xf>
    <xf numFmtId="1" fontId="7" fillId="3" borderId="12" xfId="0" applyNumberFormat="1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7" fillId="3" borderId="44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2" fontId="7" fillId="3" borderId="12" xfId="0" applyNumberFormat="1" applyFont="1" applyFill="1" applyBorder="1" applyAlignment="1">
      <alignment horizontal="center" vertical="top" wrapText="1"/>
    </xf>
    <xf numFmtId="2" fontId="7" fillId="3" borderId="15" xfId="0" applyNumberFormat="1" applyFont="1" applyFill="1" applyBorder="1" applyAlignment="1">
      <alignment horizontal="center" vertical="top" wrapText="1"/>
    </xf>
    <xf numFmtId="2" fontId="7" fillId="3" borderId="52" xfId="0" applyNumberFormat="1" applyFont="1" applyFill="1" applyBorder="1" applyAlignment="1">
      <alignment horizontal="center" vertical="top" wrapText="1"/>
    </xf>
    <xf numFmtId="0" fontId="7" fillId="4" borderId="53" xfId="0" applyFont="1" applyFill="1" applyBorder="1" applyAlignment="1">
      <alignment horizontal="center" vertical="top" wrapText="1"/>
    </xf>
    <xf numFmtId="0" fontId="7" fillId="4" borderId="17" xfId="0" applyFont="1" applyFill="1" applyBorder="1" applyAlignment="1">
      <alignment horizontal="center" vertical="top" wrapText="1"/>
    </xf>
    <xf numFmtId="0" fontId="7" fillId="3" borderId="52" xfId="0" applyFont="1" applyFill="1" applyBorder="1" applyAlignment="1">
      <alignment horizontal="center" vertical="top" wrapText="1"/>
    </xf>
    <xf numFmtId="0" fontId="7" fillId="3" borderId="53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 wrapText="1"/>
    </xf>
    <xf numFmtId="0" fontId="5" fillId="2" borderId="54" xfId="0" applyFont="1" applyFill="1" applyBorder="1"/>
    <xf numFmtId="165" fontId="5" fillId="2" borderId="18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" fontId="6" fillId="4" borderId="57" xfId="0" applyNumberFormat="1" applyFont="1" applyFill="1" applyBorder="1" applyAlignment="1">
      <alignment horizontal="center" vertical="center" wrapText="1"/>
    </xf>
    <xf numFmtId="1" fontId="6" fillId="4" borderId="58" xfId="0" applyNumberFormat="1" applyFont="1" applyFill="1" applyBorder="1" applyAlignment="1">
      <alignment horizontal="center" vertical="center" wrapText="1"/>
    </xf>
    <xf numFmtId="1" fontId="6" fillId="0" borderId="59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6" fillId="0" borderId="28" xfId="0" applyFont="1" applyBorder="1"/>
    <xf numFmtId="0" fontId="6" fillId="0" borderId="27" xfId="0" applyFont="1" applyBorder="1" applyAlignment="1">
      <alignment horizontal="center"/>
    </xf>
    <xf numFmtId="0" fontId="5" fillId="2" borderId="46" xfId="0" applyFont="1" applyFill="1" applyBorder="1"/>
    <xf numFmtId="0" fontId="24" fillId="0" borderId="18" xfId="0" applyFont="1" applyBorder="1" applyAlignment="1">
      <alignment horizontal="center"/>
    </xf>
    <xf numFmtId="165" fontId="7" fillId="3" borderId="14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2" fontId="7" fillId="3" borderId="12" xfId="0" applyNumberFormat="1" applyFont="1" applyFill="1" applyBorder="1" applyAlignment="1">
      <alignment horizontal="center" vertical="center" wrapText="1"/>
    </xf>
    <xf numFmtId="2" fontId="23" fillId="3" borderId="29" xfId="0" applyNumberFormat="1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vertical="center" wrapText="1"/>
    </xf>
    <xf numFmtId="1" fontId="6" fillId="4" borderId="25" xfId="0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1" fontId="6" fillId="4" borderId="31" xfId="0" applyNumberFormat="1" applyFont="1" applyFill="1" applyBorder="1" applyAlignment="1">
      <alignment horizontal="center" vertical="center" wrapText="1"/>
    </xf>
    <xf numFmtId="0" fontId="6" fillId="0" borderId="63" xfId="0" applyFont="1" applyBorder="1" applyAlignment="1">
      <alignment vertical="center" wrapText="1"/>
    </xf>
    <xf numFmtId="165" fontId="6" fillId="0" borderId="34" xfId="0" applyNumberFormat="1" applyFont="1" applyBorder="1" applyAlignment="1">
      <alignment horizontal="center" vertical="center" wrapText="1"/>
    </xf>
    <xf numFmtId="1" fontId="6" fillId="0" borderId="64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166" fontId="6" fillId="0" borderId="64" xfId="0" applyNumberFormat="1" applyFont="1" applyBorder="1" applyAlignment="1">
      <alignment horizontal="center" vertical="center" wrapText="1"/>
    </xf>
    <xf numFmtId="2" fontId="6" fillId="0" borderId="66" xfId="0" applyNumberFormat="1" applyFont="1" applyBorder="1" applyAlignment="1">
      <alignment horizontal="center" vertical="center" wrapText="1"/>
    </xf>
    <xf numFmtId="1" fontId="6" fillId="4" borderId="67" xfId="0" applyNumberFormat="1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vertical="center" wrapText="1"/>
    </xf>
    <xf numFmtId="165" fontId="5" fillId="2" borderId="69" xfId="0" applyNumberFormat="1" applyFont="1" applyFill="1" applyBorder="1" applyAlignment="1">
      <alignment horizontal="center" vertical="center" wrapText="1"/>
    </xf>
    <xf numFmtId="1" fontId="5" fillId="2" borderId="70" xfId="0" applyNumberFormat="1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66" fontId="6" fillId="0" borderId="24" xfId="0" applyNumberFormat="1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" fontId="6" fillId="0" borderId="71" xfId="0" applyNumberFormat="1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vertical="center" wrapText="1"/>
    </xf>
    <xf numFmtId="1" fontId="6" fillId="4" borderId="3" xfId="0" applyNumberFormat="1" applyFont="1" applyFill="1" applyBorder="1" applyAlignment="1">
      <alignment horizontal="center" vertical="center" wrapText="1"/>
    </xf>
    <xf numFmtId="1" fontId="6" fillId="4" borderId="19" xfId="0" applyNumberFormat="1" applyFont="1" applyFill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165" fontId="5" fillId="0" borderId="23" xfId="0" applyNumberFormat="1" applyFont="1" applyBorder="1" applyAlignment="1">
      <alignment horizontal="center" vertical="center" wrapText="1"/>
    </xf>
    <xf numFmtId="1" fontId="5" fillId="0" borderId="2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3" fillId="0" borderId="28" xfId="0" applyFont="1" applyBorder="1" applyAlignment="1">
      <alignment vertical="center" wrapText="1"/>
    </xf>
    <xf numFmtId="0" fontId="2" fillId="0" borderId="35" xfId="0" applyFont="1" applyBorder="1"/>
    <xf numFmtId="0" fontId="2" fillId="0" borderId="36" xfId="0" applyFont="1" applyBorder="1"/>
    <xf numFmtId="0" fontId="2" fillId="0" borderId="73" xfId="0" applyFont="1" applyBorder="1"/>
    <xf numFmtId="165" fontId="6" fillId="3" borderId="18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2" fontId="5" fillId="3" borderId="15" xfId="0" applyNumberFormat="1" applyFont="1" applyFill="1" applyBorder="1" applyAlignment="1">
      <alignment horizontal="center" vertical="top" wrapText="1"/>
    </xf>
    <xf numFmtId="2" fontId="5" fillId="3" borderId="29" xfId="0" applyNumberFormat="1" applyFont="1" applyFill="1" applyBorder="1" applyAlignment="1">
      <alignment horizontal="center" vertical="top" wrapText="1"/>
    </xf>
    <xf numFmtId="0" fontId="7" fillId="4" borderId="30" xfId="0" applyFont="1" applyFill="1" applyBorder="1" applyAlignment="1">
      <alignment horizontal="center" vertical="top" wrapText="1"/>
    </xf>
    <xf numFmtId="0" fontId="7" fillId="4" borderId="31" xfId="0" applyFont="1" applyFill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3" borderId="30" xfId="0" applyFont="1" applyFill="1" applyBorder="1" applyAlignment="1">
      <alignment horizontal="center" vertical="top" wrapText="1"/>
    </xf>
    <xf numFmtId="0" fontId="7" fillId="3" borderId="27" xfId="0" applyFont="1" applyFill="1" applyBorder="1" applyAlignment="1">
      <alignment horizontal="center" vertical="top" wrapText="1"/>
    </xf>
    <xf numFmtId="1" fontId="6" fillId="4" borderId="30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1" fontId="6" fillId="0" borderId="74" xfId="0" applyNumberFormat="1" applyFont="1" applyBorder="1" applyAlignment="1">
      <alignment horizontal="center" vertical="center" wrapText="1"/>
    </xf>
    <xf numFmtId="1" fontId="6" fillId="4" borderId="75" xfId="0" applyNumberFormat="1" applyFont="1" applyFill="1" applyBorder="1" applyAlignment="1">
      <alignment horizontal="center" vertical="center" wrapText="1"/>
    </xf>
    <xf numFmtId="1" fontId="6" fillId="4" borderId="76" xfId="0" applyNumberFormat="1" applyFont="1" applyFill="1" applyBorder="1" applyAlignment="1">
      <alignment horizontal="center" vertical="center" wrapText="1"/>
    </xf>
    <xf numFmtId="1" fontId="6" fillId="0" borderId="65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5" fillId="2" borderId="68" xfId="0" applyFont="1" applyFill="1" applyBorder="1" applyAlignment="1">
      <alignment vertical="center"/>
    </xf>
    <xf numFmtId="1" fontId="6" fillId="4" borderId="4" xfId="0" applyNumberFormat="1" applyFont="1" applyFill="1" applyBorder="1" applyAlignment="1">
      <alignment horizontal="center" vertical="center" wrapText="1"/>
    </xf>
    <xf numFmtId="1" fontId="6" fillId="4" borderId="55" xfId="0" applyNumberFormat="1" applyFont="1" applyFill="1" applyBorder="1" applyAlignment="1">
      <alignment horizontal="center" vertical="center" wrapText="1"/>
    </xf>
    <xf numFmtId="1" fontId="6" fillId="0" borderId="56" xfId="0" applyNumberFormat="1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1" fontId="6" fillId="4" borderId="64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center" wrapText="1"/>
    </xf>
    <xf numFmtId="1" fontId="6" fillId="4" borderId="70" xfId="0" applyNumberFormat="1" applyFont="1" applyFill="1" applyBorder="1" applyAlignment="1">
      <alignment horizontal="center" vertical="center" wrapText="1"/>
    </xf>
    <xf numFmtId="1" fontId="6" fillId="0" borderId="77" xfId="0" applyNumberFormat="1" applyFont="1" applyBorder="1" applyAlignment="1">
      <alignment horizontal="center" vertical="center" wrapText="1"/>
    </xf>
    <xf numFmtId="2" fontId="6" fillId="0" borderId="29" xfId="0" applyNumberFormat="1" applyFont="1" applyBorder="1" applyAlignment="1">
      <alignment horizontal="center" vertical="center" wrapText="1"/>
    </xf>
    <xf numFmtId="1" fontId="6" fillId="0" borderId="78" xfId="0" applyNumberFormat="1" applyFont="1" applyBorder="1" applyAlignment="1">
      <alignment horizontal="center" vertical="center" wrapText="1"/>
    </xf>
    <xf numFmtId="2" fontId="6" fillId="0" borderId="74" xfId="0" applyNumberFormat="1" applyFont="1" applyBorder="1" applyAlignment="1">
      <alignment horizontal="center" vertical="center" wrapText="1"/>
    </xf>
    <xf numFmtId="1" fontId="6" fillId="4" borderId="4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0" fontId="6" fillId="0" borderId="38" xfId="0" applyFont="1" applyBorder="1" applyAlignment="1">
      <alignment vertical="center"/>
    </xf>
    <xf numFmtId="165" fontId="6" fillId="0" borderId="79" xfId="0" applyNumberFormat="1" applyFont="1" applyBorder="1" applyAlignment="1">
      <alignment horizontal="center" vertical="center" wrapText="1"/>
    </xf>
    <xf numFmtId="1" fontId="6" fillId="0" borderId="80" xfId="0" applyNumberFormat="1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166" fontId="6" fillId="0" borderId="80" xfId="0" applyNumberFormat="1" applyFont="1" applyBorder="1" applyAlignment="1">
      <alignment horizontal="center" vertical="center" wrapText="1"/>
    </xf>
    <xf numFmtId="2" fontId="6" fillId="0" borderId="72" xfId="0" applyNumberFormat="1" applyFont="1" applyBorder="1" applyAlignment="1">
      <alignment horizontal="center" vertical="center" wrapText="1"/>
    </xf>
    <xf numFmtId="2" fontId="6" fillId="0" borderId="79" xfId="0" applyNumberFormat="1" applyFont="1" applyBorder="1" applyAlignment="1">
      <alignment horizontal="center" vertical="center" wrapText="1"/>
    </xf>
    <xf numFmtId="1" fontId="6" fillId="4" borderId="82" xfId="0" applyNumberFormat="1" applyFont="1" applyFill="1" applyBorder="1" applyAlignment="1">
      <alignment horizontal="center" vertical="center" wrapText="1"/>
    </xf>
    <xf numFmtId="1" fontId="6" fillId="4" borderId="83" xfId="0" applyNumberFormat="1" applyFont="1" applyFill="1" applyBorder="1" applyAlignment="1">
      <alignment horizontal="center" vertical="center" wrapText="1"/>
    </xf>
    <xf numFmtId="1" fontId="6" fillId="0" borderId="52" xfId="0" applyNumberFormat="1" applyFont="1" applyBorder="1" applyAlignment="1">
      <alignment horizontal="center" vertical="center" wrapText="1"/>
    </xf>
    <xf numFmtId="1" fontId="6" fillId="0" borderId="81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/>
    </xf>
    <xf numFmtId="165" fontId="6" fillId="0" borderId="23" xfId="0" applyNumberFormat="1" applyFont="1" applyBorder="1" applyAlignment="1">
      <alignment horizontal="center" vertical="center" wrapText="1"/>
    </xf>
    <xf numFmtId="2" fontId="6" fillId="4" borderId="70" xfId="0" applyNumberFormat="1" applyFont="1" applyFill="1" applyBorder="1" applyAlignment="1">
      <alignment horizontal="center" vertical="center" wrapText="1"/>
    </xf>
    <xf numFmtId="1" fontId="6" fillId="0" borderId="69" xfId="0" applyNumberFormat="1" applyFont="1" applyBorder="1" applyAlignment="1">
      <alignment horizontal="center" vertical="center" wrapText="1"/>
    </xf>
    <xf numFmtId="1" fontId="6" fillId="0" borderId="27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 wrapText="1"/>
    </xf>
    <xf numFmtId="1" fontId="6" fillId="0" borderId="34" xfId="0" applyNumberFormat="1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2" fontId="6" fillId="0" borderId="84" xfId="0" applyNumberFormat="1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vertical="center" wrapText="1"/>
    </xf>
    <xf numFmtId="2" fontId="6" fillId="0" borderId="85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2" fillId="0" borderId="86" xfId="0" applyFont="1" applyBorder="1"/>
    <xf numFmtId="0" fontId="2" fillId="0" borderId="37" xfId="0" applyFont="1" applyBorder="1"/>
    <xf numFmtId="0" fontId="22" fillId="0" borderId="7" xfId="0" applyFont="1" applyBorder="1"/>
    <xf numFmtId="0" fontId="22" fillId="0" borderId="87" xfId="0" applyFont="1" applyBorder="1"/>
    <xf numFmtId="165" fontId="7" fillId="3" borderId="52" xfId="0" applyNumberFormat="1" applyFont="1" applyFill="1" applyBorder="1" applyAlignment="1">
      <alignment horizontal="center" vertical="top" wrapText="1"/>
    </xf>
    <xf numFmtId="1" fontId="7" fillId="3" borderId="82" xfId="0" applyNumberFormat="1" applyFont="1" applyFill="1" applyBorder="1" applyAlignment="1">
      <alignment horizontal="center" vertical="top" wrapText="1"/>
    </xf>
    <xf numFmtId="0" fontId="7" fillId="3" borderId="88" xfId="0" applyFont="1" applyFill="1" applyBorder="1" applyAlignment="1">
      <alignment horizontal="center" vertical="top" wrapText="1"/>
    </xf>
    <xf numFmtId="2" fontId="7" fillId="3" borderId="82" xfId="0" applyNumberFormat="1" applyFont="1" applyFill="1" applyBorder="1" applyAlignment="1">
      <alignment horizontal="center" vertical="top" wrapText="1"/>
    </xf>
    <xf numFmtId="2" fontId="9" fillId="3" borderId="83" xfId="0" applyNumberFormat="1" applyFont="1" applyFill="1" applyBorder="1" applyAlignment="1">
      <alignment horizontal="center" vertical="top" wrapText="1"/>
    </xf>
    <xf numFmtId="2" fontId="9" fillId="3" borderId="53" xfId="0" applyNumberFormat="1" applyFont="1" applyFill="1" applyBorder="1" applyAlignment="1">
      <alignment horizontal="center" vertical="top" wrapText="1"/>
    </xf>
    <xf numFmtId="0" fontId="7" fillId="4" borderId="67" xfId="0" applyFont="1" applyFill="1" applyBorder="1" applyAlignment="1">
      <alignment horizontal="center" vertical="top" wrapText="1"/>
    </xf>
    <xf numFmtId="0" fontId="7" fillId="0" borderId="53" xfId="0" applyFont="1" applyBorder="1" applyAlignment="1">
      <alignment horizontal="center" vertical="top" wrapText="1"/>
    </xf>
    <xf numFmtId="0" fontId="7" fillId="3" borderId="89" xfId="0" applyFont="1" applyFill="1" applyBorder="1" applyAlignment="1">
      <alignment horizontal="center" vertical="top" wrapText="1"/>
    </xf>
    <xf numFmtId="2" fontId="6" fillId="0" borderId="17" xfId="0" applyNumberFormat="1" applyFont="1" applyBorder="1" applyAlignment="1">
      <alignment horizontal="center" vertical="center" wrapText="1"/>
    </xf>
    <xf numFmtId="2" fontId="6" fillId="0" borderId="90" xfId="0" applyNumberFormat="1" applyFont="1" applyBorder="1" applyAlignment="1">
      <alignment horizontal="center" vertical="center" wrapText="1"/>
    </xf>
    <xf numFmtId="1" fontId="6" fillId="4" borderId="91" xfId="0" applyNumberFormat="1" applyFont="1" applyFill="1" applyBorder="1" applyAlignment="1">
      <alignment horizontal="center" vertical="center" wrapText="1"/>
    </xf>
    <xf numFmtId="1" fontId="6" fillId="0" borderId="53" xfId="0" applyNumberFormat="1" applyFont="1" applyBorder="1" applyAlignment="1">
      <alignment horizontal="center" vertical="center" wrapText="1"/>
    </xf>
    <xf numFmtId="165" fontId="6" fillId="0" borderId="92" xfId="0" applyNumberFormat="1" applyFont="1" applyBorder="1" applyAlignment="1">
      <alignment horizontal="center" vertical="center" wrapText="1"/>
    </xf>
    <xf numFmtId="1" fontId="6" fillId="0" borderId="93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 wrapText="1"/>
    </xf>
    <xf numFmtId="166" fontId="6" fillId="0" borderId="93" xfId="0" applyNumberFormat="1" applyFont="1" applyBorder="1" applyAlignment="1">
      <alignment horizontal="center" vertical="center" wrapText="1"/>
    </xf>
    <xf numFmtId="2" fontId="6" fillId="0" borderId="33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1" fontId="6" fillId="4" borderId="11" xfId="0" applyNumberFormat="1" applyFont="1" applyFill="1" applyBorder="1" applyAlignment="1">
      <alignment horizontal="center" vertical="center" wrapText="1"/>
    </xf>
    <xf numFmtId="1" fontId="6" fillId="0" borderId="44" xfId="0" applyNumberFormat="1" applyFont="1" applyBorder="1" applyAlignment="1">
      <alignment horizontal="center" vertical="center" wrapText="1"/>
    </xf>
    <xf numFmtId="1" fontId="6" fillId="0" borderId="92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2" fontId="6" fillId="0" borderId="55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" fontId="6" fillId="0" borderId="96" xfId="0" applyNumberFormat="1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/>
    </xf>
    <xf numFmtId="1" fontId="6" fillId="0" borderId="87" xfId="0" applyNumberFormat="1" applyFont="1" applyBorder="1" applyAlignment="1">
      <alignment horizontal="center" vertical="center" wrapText="1"/>
    </xf>
    <xf numFmtId="1" fontId="6" fillId="0" borderId="55" xfId="0" applyNumberFormat="1" applyFont="1" applyBorder="1" applyAlignment="1">
      <alignment horizontal="center" vertical="center"/>
    </xf>
    <xf numFmtId="167" fontId="27" fillId="0" borderId="5" xfId="0" applyNumberFormat="1" applyFont="1" applyBorder="1" applyAlignment="1">
      <alignment horizontal="center" vertical="center" wrapText="1"/>
    </xf>
    <xf numFmtId="167" fontId="27" fillId="0" borderId="36" xfId="0" applyNumberFormat="1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84" xfId="0" applyFont="1" applyBorder="1" applyAlignment="1">
      <alignment horizontal="center" vertical="center" wrapText="1"/>
    </xf>
    <xf numFmtId="167" fontId="29" fillId="4" borderId="69" xfId="0" applyNumberFormat="1" applyFont="1" applyFill="1" applyBorder="1" applyAlignment="1">
      <alignment horizontal="center" vertical="center" wrapText="1"/>
    </xf>
    <xf numFmtId="167" fontId="29" fillId="0" borderId="21" xfId="0" applyNumberFormat="1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85" xfId="0" applyFont="1" applyBorder="1" applyAlignment="1">
      <alignment horizontal="center" vertical="center" wrapText="1"/>
    </xf>
    <xf numFmtId="167" fontId="29" fillId="4" borderId="29" xfId="0" applyNumberFormat="1" applyFont="1" applyFill="1" applyBorder="1" applyAlignment="1">
      <alignment horizontal="center" vertical="center" wrapText="1"/>
    </xf>
    <xf numFmtId="167" fontId="29" fillId="0" borderId="27" xfId="0" applyNumberFormat="1" applyFont="1" applyBorder="1" applyAlignment="1">
      <alignment horizontal="center" vertical="center" wrapText="1"/>
    </xf>
    <xf numFmtId="0" fontId="29" fillId="0" borderId="99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0" fillId="0" borderId="7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7" fontId="29" fillId="4" borderId="14" xfId="0" applyNumberFormat="1" applyFont="1" applyFill="1" applyBorder="1" applyAlignment="1">
      <alignment horizontal="center" vertical="center" wrapText="1"/>
    </xf>
    <xf numFmtId="167" fontId="29" fillId="0" borderId="33" xfId="0" applyNumberFormat="1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85" xfId="0" applyFont="1" applyBorder="1" applyAlignment="1">
      <alignment horizontal="center" vertical="center" wrapText="1"/>
    </xf>
    <xf numFmtId="167" fontId="31" fillId="4" borderId="29" xfId="0" applyNumberFormat="1" applyFont="1" applyFill="1" applyBorder="1" applyAlignment="1">
      <alignment horizontal="center" vertical="center" wrapText="1"/>
    </xf>
    <xf numFmtId="167" fontId="31" fillId="0" borderId="27" xfId="0" applyNumberFormat="1" applyFont="1" applyBorder="1" applyAlignment="1">
      <alignment horizontal="center" vertical="center" wrapText="1"/>
    </xf>
    <xf numFmtId="0" fontId="29" fillId="0" borderId="99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100" xfId="0" applyFont="1" applyBorder="1" applyAlignment="1">
      <alignment vertical="center" wrapText="1"/>
    </xf>
    <xf numFmtId="0" fontId="29" fillId="0" borderId="60" xfId="0" applyFont="1" applyBorder="1" applyAlignment="1">
      <alignment vertical="center" wrapText="1"/>
    </xf>
    <xf numFmtId="0" fontId="29" fillId="4" borderId="101" xfId="0" applyFont="1" applyFill="1" applyBorder="1" applyAlignment="1">
      <alignment vertical="center" wrapText="1"/>
    </xf>
    <xf numFmtId="0" fontId="29" fillId="0" borderId="102" xfId="0" applyFont="1" applyBorder="1" applyAlignment="1">
      <alignment vertical="center" wrapText="1"/>
    </xf>
    <xf numFmtId="0" fontId="29" fillId="0" borderId="73" xfId="0" applyFont="1" applyBorder="1" applyAlignment="1">
      <alignment vertical="center" wrapText="1"/>
    </xf>
    <xf numFmtId="0" fontId="29" fillId="4" borderId="14" xfId="0" applyFont="1" applyFill="1" applyBorder="1" applyAlignment="1">
      <alignment vertical="center" wrapText="1"/>
    </xf>
    <xf numFmtId="0" fontId="29" fillId="0" borderId="33" xfId="0" applyFont="1" applyBorder="1" applyAlignment="1">
      <alignment vertical="center" wrapText="1"/>
    </xf>
    <xf numFmtId="0" fontId="29" fillId="5" borderId="16" xfId="0" applyFont="1" applyFill="1" applyBorder="1" applyAlignment="1">
      <alignment horizontal="left" vertical="center" wrapText="1"/>
    </xf>
    <xf numFmtId="0" fontId="29" fillId="5" borderId="44" xfId="0" applyFont="1" applyFill="1" applyBorder="1" applyAlignment="1">
      <alignment horizontal="left" vertical="center" wrapText="1"/>
    </xf>
    <xf numFmtId="0" fontId="28" fillId="0" borderId="9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67" fontId="33" fillId="0" borderId="73" xfId="0" applyNumberFormat="1" applyFont="1" applyBorder="1" applyAlignment="1">
      <alignment horizontal="center" vertical="center" wrapText="1"/>
    </xf>
    <xf numFmtId="167" fontId="33" fillId="0" borderId="0" xfId="0" applyNumberFormat="1" applyFont="1" applyAlignment="1">
      <alignment horizontal="center" vertical="center" wrapText="1"/>
    </xf>
    <xf numFmtId="167" fontId="33" fillId="4" borderId="14" xfId="0" applyNumberFormat="1" applyFont="1" applyFill="1" applyBorder="1" applyAlignment="1">
      <alignment horizontal="center" vertical="center" wrapText="1"/>
    </xf>
    <xf numFmtId="167" fontId="33" fillId="0" borderId="33" xfId="0" applyNumberFormat="1" applyFont="1" applyBorder="1" applyAlignment="1">
      <alignment horizontal="center" vertical="center" wrapText="1"/>
    </xf>
    <xf numFmtId="0" fontId="29" fillId="0" borderId="99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90" xfId="0" applyFont="1" applyBorder="1" applyAlignment="1">
      <alignment horizontal="center" vertical="center" wrapText="1"/>
    </xf>
    <xf numFmtId="167" fontId="29" fillId="4" borderId="34" xfId="0" applyNumberFormat="1" applyFont="1" applyFill="1" applyBorder="1" applyAlignment="1">
      <alignment horizontal="center" vertical="center" wrapText="1"/>
    </xf>
    <xf numFmtId="167" fontId="29" fillId="0" borderId="17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readingOrder="1"/>
    </xf>
    <xf numFmtId="0" fontId="30" fillId="0" borderId="55" xfId="0" applyFont="1" applyBorder="1" applyAlignment="1">
      <alignment horizontal="center" vertical="center" readingOrder="1"/>
    </xf>
    <xf numFmtId="168" fontId="6" fillId="4" borderId="29" xfId="0" applyNumberFormat="1" applyFont="1" applyFill="1" applyBorder="1" applyAlignment="1">
      <alignment horizontal="center" vertical="center" wrapText="1"/>
    </xf>
    <xf numFmtId="168" fontId="6" fillId="4" borderId="27" xfId="0" applyNumberFormat="1" applyFont="1" applyFill="1" applyBorder="1" applyAlignment="1">
      <alignment horizontal="center" vertical="center" wrapText="1"/>
    </xf>
    <xf numFmtId="169" fontId="2" fillId="0" borderId="0" xfId="0" applyNumberFormat="1" applyFont="1" applyAlignment="1">
      <alignment vertical="center"/>
    </xf>
    <xf numFmtId="0" fontId="34" fillId="0" borderId="24" xfId="0" applyFont="1" applyBorder="1" applyAlignment="1">
      <alignment horizontal="center" vertical="center" readingOrder="1"/>
    </xf>
    <xf numFmtId="0" fontId="30" fillId="0" borderId="26" xfId="0" applyFont="1" applyBorder="1" applyAlignment="1">
      <alignment horizontal="center" vertical="center" readingOrder="1"/>
    </xf>
    <xf numFmtId="168" fontId="35" fillId="4" borderId="29" xfId="0" applyNumberFormat="1" applyFont="1" applyFill="1" applyBorder="1" applyAlignment="1">
      <alignment horizontal="center" vertical="center" wrapText="1"/>
    </xf>
    <xf numFmtId="168" fontId="35" fillId="4" borderId="27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30" fillId="0" borderId="24" xfId="0" applyFont="1" applyBorder="1" applyAlignment="1">
      <alignment horizontal="center" vertical="center" readingOrder="1"/>
    </xf>
    <xf numFmtId="168" fontId="6" fillId="4" borderId="109" xfId="0" applyNumberFormat="1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readingOrder="1"/>
    </xf>
    <xf numFmtId="0" fontId="30" fillId="0" borderId="32" xfId="0" applyFont="1" applyBorder="1" applyAlignment="1">
      <alignment horizontal="center" vertical="center" readingOrder="1"/>
    </xf>
    <xf numFmtId="169" fontId="29" fillId="4" borderId="101" xfId="0" applyNumberFormat="1" applyFont="1" applyFill="1" applyBorder="1" applyAlignment="1">
      <alignment horizontal="center" vertical="center" readingOrder="1"/>
    </xf>
    <xf numFmtId="169" fontId="29" fillId="6" borderId="45" xfId="0" applyNumberFormat="1" applyFont="1" applyFill="1" applyBorder="1" applyAlignment="1">
      <alignment horizontal="center" vertical="center" readingOrder="1"/>
    </xf>
    <xf numFmtId="169" fontId="29" fillId="4" borderId="69" xfId="0" applyNumberFormat="1" applyFont="1" applyFill="1" applyBorder="1" applyAlignment="1">
      <alignment horizontal="center" vertical="center" readingOrder="1"/>
    </xf>
    <xf numFmtId="169" fontId="29" fillId="0" borderId="21" xfId="0" applyNumberFormat="1" applyFont="1" applyBorder="1" applyAlignment="1">
      <alignment horizontal="center" vertical="center" readingOrder="1"/>
    </xf>
    <xf numFmtId="169" fontId="29" fillId="4" borderId="29" xfId="0" applyNumberFormat="1" applyFont="1" applyFill="1" applyBorder="1" applyAlignment="1">
      <alignment horizontal="center" vertical="center" readingOrder="1"/>
    </xf>
    <xf numFmtId="169" fontId="29" fillId="0" borderId="27" xfId="0" applyNumberFormat="1" applyFont="1" applyBorder="1" applyAlignment="1">
      <alignment horizontal="center" vertical="center" readingOrder="1"/>
    </xf>
    <xf numFmtId="169" fontId="29" fillId="4" borderId="29" xfId="0" applyNumberFormat="1" applyFont="1" applyFill="1" applyBorder="1" applyAlignment="1">
      <alignment horizontal="center" vertical="center" wrapText="1" readingOrder="1"/>
    </xf>
    <xf numFmtId="169" fontId="29" fillId="4" borderId="27" xfId="0" applyNumberFormat="1" applyFont="1" applyFill="1" applyBorder="1" applyAlignment="1">
      <alignment horizontal="center" vertical="center" wrapText="1" readingOrder="1"/>
    </xf>
    <xf numFmtId="0" fontId="30" fillId="0" borderId="64" xfId="0" applyFont="1" applyBorder="1" applyAlignment="1">
      <alignment horizontal="center" vertical="center" readingOrder="1"/>
    </xf>
    <xf numFmtId="0" fontId="30" fillId="0" borderId="66" xfId="0" applyFont="1" applyBorder="1" applyAlignment="1">
      <alignment horizontal="center" vertical="center" readingOrder="1"/>
    </xf>
    <xf numFmtId="0" fontId="21" fillId="0" borderId="24" xfId="0" applyFont="1" applyBorder="1" applyAlignment="1">
      <alignment horizontal="center" vertical="center" readingOrder="1"/>
    </xf>
    <xf numFmtId="0" fontId="21" fillId="0" borderId="26" xfId="0" applyFont="1" applyBorder="1" applyAlignment="1">
      <alignment horizontal="center" vertical="center" readingOrder="1"/>
    </xf>
    <xf numFmtId="168" fontId="6" fillId="4" borderId="69" xfId="0" applyNumberFormat="1" applyFont="1" applyFill="1" applyBorder="1" applyAlignment="1">
      <alignment horizontal="center" vertical="center" readingOrder="1"/>
    </xf>
    <xf numFmtId="168" fontId="6" fillId="0" borderId="21" xfId="0" applyNumberFormat="1" applyFont="1" applyBorder="1" applyAlignment="1">
      <alignment horizontal="center" vertical="center" readingOrder="1"/>
    </xf>
    <xf numFmtId="0" fontId="21" fillId="0" borderId="4" xfId="0" applyFont="1" applyBorder="1" applyAlignment="1">
      <alignment horizontal="center" vertical="center" readingOrder="1"/>
    </xf>
    <xf numFmtId="0" fontId="21" fillId="0" borderId="20" xfId="0" applyFont="1" applyBorder="1" applyAlignment="1">
      <alignment horizontal="center" vertical="center" readingOrder="1"/>
    </xf>
    <xf numFmtId="168" fontId="6" fillId="4" borderId="18" xfId="0" applyNumberFormat="1" applyFont="1" applyFill="1" applyBorder="1" applyAlignment="1">
      <alignment horizontal="center" vertical="center" readingOrder="1"/>
    </xf>
    <xf numFmtId="168" fontId="6" fillId="0" borderId="55" xfId="0" applyNumberFormat="1" applyFont="1" applyBorder="1" applyAlignment="1">
      <alignment horizontal="center" vertical="center" readingOrder="1"/>
    </xf>
    <xf numFmtId="0" fontId="21" fillId="0" borderId="30" xfId="0" applyFont="1" applyBorder="1" applyAlignment="1">
      <alignment horizontal="center" vertical="center" readingOrder="1"/>
    </xf>
    <xf numFmtId="0" fontId="21" fillId="0" borderId="32" xfId="0" applyFont="1" applyBorder="1" applyAlignment="1">
      <alignment horizontal="center" vertical="center" readingOrder="1"/>
    </xf>
    <xf numFmtId="168" fontId="6" fillId="4" borderId="29" xfId="0" applyNumberFormat="1" applyFont="1" applyFill="1" applyBorder="1" applyAlignment="1">
      <alignment horizontal="center" vertical="center" readingOrder="1"/>
    </xf>
    <xf numFmtId="168" fontId="6" fillId="0" borderId="27" xfId="0" applyNumberFormat="1" applyFont="1" applyBorder="1" applyAlignment="1">
      <alignment horizontal="center" vertical="center" readingOrder="1"/>
    </xf>
    <xf numFmtId="0" fontId="21" fillId="0" borderId="64" xfId="0" applyFont="1" applyBorder="1" applyAlignment="1">
      <alignment horizontal="center" vertical="center" readingOrder="1"/>
    </xf>
    <xf numFmtId="0" fontId="21" fillId="0" borderId="66" xfId="0" applyFont="1" applyBorder="1" applyAlignment="1">
      <alignment horizontal="center" vertical="center" readingOrder="1"/>
    </xf>
    <xf numFmtId="168" fontId="6" fillId="4" borderId="34" xfId="0" applyNumberFormat="1" applyFont="1" applyFill="1" applyBorder="1" applyAlignment="1">
      <alignment horizontal="center" vertical="center" readingOrder="1"/>
    </xf>
    <xf numFmtId="168" fontId="6" fillId="0" borderId="17" xfId="0" applyNumberFormat="1" applyFont="1" applyBorder="1" applyAlignment="1">
      <alignment horizontal="center" vertical="center" readingOrder="1"/>
    </xf>
    <xf numFmtId="0" fontId="36" fillId="0" borderId="113" xfId="0" applyFont="1" applyBorder="1" applyAlignment="1">
      <alignment horizontal="center" vertical="center" readingOrder="1"/>
    </xf>
    <xf numFmtId="0" fontId="21" fillId="0" borderId="114" xfId="0" applyFont="1" applyBorder="1" applyAlignment="1">
      <alignment horizontal="center" vertical="center" readingOrder="1"/>
    </xf>
    <xf numFmtId="168" fontId="6" fillId="4" borderId="115" xfId="0" applyNumberFormat="1" applyFont="1" applyFill="1" applyBorder="1" applyAlignment="1">
      <alignment horizontal="center" vertical="center" readingOrder="1"/>
    </xf>
    <xf numFmtId="168" fontId="6" fillId="0" borderId="116" xfId="0" applyNumberFormat="1" applyFont="1" applyBorder="1" applyAlignment="1">
      <alignment horizontal="center" vertical="center" readingOrder="1"/>
    </xf>
    <xf numFmtId="0" fontId="21" fillId="0" borderId="29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168" fontId="6" fillId="4" borderId="29" xfId="0" applyNumberFormat="1" applyFont="1" applyFill="1" applyBorder="1" applyAlignment="1">
      <alignment horizontal="center" vertical="center"/>
    </xf>
    <xf numFmtId="168" fontId="6" fillId="0" borderId="27" xfId="0" applyNumberFormat="1" applyFont="1" applyBorder="1" applyAlignment="1">
      <alignment horizontal="center" vertical="center"/>
    </xf>
    <xf numFmtId="168" fontId="6" fillId="4" borderId="34" xfId="0" applyNumberFormat="1" applyFont="1" applyFill="1" applyBorder="1" applyAlignment="1">
      <alignment horizontal="center" vertical="center"/>
    </xf>
    <xf numFmtId="168" fontId="6" fillId="0" borderId="17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167" fontId="27" fillId="0" borderId="116" xfId="0" applyNumberFormat="1" applyFont="1" applyBorder="1" applyAlignment="1">
      <alignment horizontal="center" vertical="center" wrapText="1"/>
    </xf>
    <xf numFmtId="167" fontId="27" fillId="0" borderId="111" xfId="0" applyNumberFormat="1" applyFont="1" applyBorder="1" applyAlignment="1">
      <alignment horizontal="center" vertical="center" wrapText="1"/>
    </xf>
    <xf numFmtId="0" fontId="2" fillId="4" borderId="115" xfId="0" applyFont="1" applyFill="1" applyBorder="1" applyAlignment="1">
      <alignment horizontal="center" vertical="center" wrapText="1"/>
    </xf>
    <xf numFmtId="0" fontId="2" fillId="3" borderId="116" xfId="0" applyFont="1" applyFill="1" applyBorder="1" applyAlignment="1">
      <alignment horizontal="center" vertical="center" wrapText="1"/>
    </xf>
    <xf numFmtId="168" fontId="20" fillId="0" borderId="84" xfId="0" applyNumberFormat="1" applyFont="1" applyBorder="1" applyAlignment="1">
      <alignment horizontal="center" vertical="center"/>
    </xf>
    <xf numFmtId="168" fontId="6" fillId="4" borderId="69" xfId="0" applyNumberFormat="1" applyFont="1" applyFill="1" applyBorder="1" applyAlignment="1">
      <alignment horizontal="center" vertical="center"/>
    </xf>
    <xf numFmtId="168" fontId="2" fillId="0" borderId="21" xfId="0" applyNumberFormat="1" applyFont="1" applyBorder="1" applyAlignment="1">
      <alignment horizontal="center" vertical="center"/>
    </xf>
    <xf numFmtId="168" fontId="20" fillId="0" borderId="85" xfId="0" applyNumberFormat="1" applyFont="1" applyBorder="1" applyAlignment="1">
      <alignment horizontal="center" vertical="center"/>
    </xf>
    <xf numFmtId="168" fontId="2" fillId="0" borderId="27" xfId="0" applyNumberFormat="1" applyFont="1" applyBorder="1" applyAlignment="1">
      <alignment horizontal="center" vertical="center"/>
    </xf>
    <xf numFmtId="168" fontId="20" fillId="0" borderId="60" xfId="0" applyNumberFormat="1" applyFont="1" applyBorder="1" applyAlignment="1">
      <alignment horizontal="center" vertical="center"/>
    </xf>
    <xf numFmtId="168" fontId="6" fillId="4" borderId="101" xfId="0" applyNumberFormat="1" applyFont="1" applyFill="1" applyBorder="1" applyAlignment="1">
      <alignment horizontal="center" vertical="center"/>
    </xf>
    <xf numFmtId="168" fontId="6" fillId="0" borderId="102" xfId="0" applyNumberFormat="1" applyFont="1" applyBorder="1" applyAlignment="1">
      <alignment horizontal="center" vertical="center"/>
    </xf>
    <xf numFmtId="168" fontId="20" fillId="0" borderId="7" xfId="0" applyNumberFormat="1" applyFont="1" applyBorder="1" applyAlignment="1">
      <alignment horizontal="center" vertical="center"/>
    </xf>
    <xf numFmtId="168" fontId="6" fillId="4" borderId="18" xfId="0" applyNumberFormat="1" applyFont="1" applyFill="1" applyBorder="1" applyAlignment="1">
      <alignment horizontal="center" vertical="center" wrapText="1"/>
    </xf>
    <xf numFmtId="168" fontId="6" fillId="4" borderId="117" xfId="0" applyNumberFormat="1" applyFont="1" applyFill="1" applyBorder="1" applyAlignment="1">
      <alignment horizontal="center" vertical="center" wrapText="1"/>
    </xf>
    <xf numFmtId="168" fontId="6" fillId="4" borderId="69" xfId="0" applyNumberFormat="1" applyFont="1" applyFill="1" applyBorder="1" applyAlignment="1">
      <alignment horizontal="center" vertical="center" wrapText="1"/>
    </xf>
    <xf numFmtId="168" fontId="6" fillId="4" borderId="118" xfId="0" applyNumberFormat="1" applyFont="1" applyFill="1" applyBorder="1" applyAlignment="1">
      <alignment horizontal="center" vertical="center" wrapText="1"/>
    </xf>
    <xf numFmtId="168" fontId="20" fillId="0" borderId="90" xfId="0" applyNumberFormat="1" applyFont="1" applyBorder="1" applyAlignment="1">
      <alignment horizontal="center" vertical="center"/>
    </xf>
    <xf numFmtId="168" fontId="6" fillId="4" borderId="34" xfId="0" applyNumberFormat="1" applyFont="1" applyFill="1" applyBorder="1" applyAlignment="1">
      <alignment horizontal="center" vertical="center" wrapText="1"/>
    </xf>
    <xf numFmtId="168" fontId="6" fillId="4" borderId="17" xfId="0" applyNumberFormat="1" applyFont="1" applyFill="1" applyBorder="1" applyAlignment="1">
      <alignment horizontal="center" vertical="center" wrapText="1"/>
    </xf>
    <xf numFmtId="168" fontId="6" fillId="4" borderId="119" xfId="0" applyNumberFormat="1" applyFont="1" applyFill="1" applyBorder="1" applyAlignment="1">
      <alignment horizontal="center" vertical="center" wrapText="1"/>
    </xf>
    <xf numFmtId="168" fontId="2" fillId="0" borderId="17" xfId="0" applyNumberFormat="1" applyFont="1" applyBorder="1" applyAlignment="1">
      <alignment horizontal="center" vertical="center"/>
    </xf>
    <xf numFmtId="166" fontId="2" fillId="0" borderId="0" xfId="0" applyNumberFormat="1" applyFont="1"/>
    <xf numFmtId="0" fontId="19" fillId="0" borderId="0" xfId="0" applyFont="1" applyAlignment="1">
      <alignment horizontal="center" vertical="center"/>
    </xf>
    <xf numFmtId="0" fontId="2" fillId="4" borderId="119" xfId="0" applyFont="1" applyFill="1" applyBorder="1" applyAlignment="1">
      <alignment horizontal="center" vertical="center" wrapText="1"/>
    </xf>
    <xf numFmtId="0" fontId="2" fillId="3" borderId="117" xfId="0" applyFont="1" applyFill="1" applyBorder="1" applyAlignment="1">
      <alignment horizontal="center" vertical="top" wrapText="1"/>
    </xf>
    <xf numFmtId="166" fontId="2" fillId="0" borderId="0" xfId="0" applyNumberFormat="1" applyFont="1" applyAlignment="1">
      <alignment vertical="center"/>
    </xf>
    <xf numFmtId="0" fontId="7" fillId="4" borderId="123" xfId="0" applyFont="1" applyFill="1" applyBorder="1" applyAlignment="1">
      <alignment horizontal="center" vertical="top" wrapText="1"/>
    </xf>
    <xf numFmtId="0" fontId="7" fillId="3" borderId="123" xfId="0" applyFont="1" applyFill="1" applyBorder="1" applyAlignment="1">
      <alignment horizontal="center" vertical="top" wrapText="1"/>
    </xf>
    <xf numFmtId="0" fontId="39" fillId="0" borderId="0" xfId="0" applyFont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168" fontId="2" fillId="4" borderId="119" xfId="0" applyNumberFormat="1" applyFont="1" applyFill="1" applyBorder="1" applyAlignment="1">
      <alignment horizontal="center" vertical="center" wrapText="1"/>
    </xf>
    <xf numFmtId="168" fontId="2" fillId="0" borderId="9" xfId="0" applyNumberFormat="1" applyFont="1" applyBorder="1" applyAlignment="1">
      <alignment horizontal="center" vertical="center" wrapText="1"/>
    </xf>
    <xf numFmtId="0" fontId="40" fillId="0" borderId="85" xfId="0" applyFont="1" applyBorder="1" applyAlignment="1">
      <alignment horizontal="center" vertical="center" wrapText="1"/>
    </xf>
    <xf numFmtId="168" fontId="2" fillId="4" borderId="124" xfId="0" applyNumberFormat="1" applyFont="1" applyFill="1" applyBorder="1" applyAlignment="1">
      <alignment horizontal="center" vertical="center" wrapText="1"/>
    </xf>
    <xf numFmtId="168" fontId="2" fillId="0" borderId="125" xfId="0" applyNumberFormat="1" applyFont="1" applyBorder="1" applyAlignment="1">
      <alignment horizontal="center" vertical="center" wrapText="1"/>
    </xf>
    <xf numFmtId="1" fontId="7" fillId="0" borderId="29" xfId="0" applyNumberFormat="1" applyFont="1" applyBorder="1" applyAlignment="1">
      <alignment horizontal="center" vertical="center" wrapText="1"/>
    </xf>
    <xf numFmtId="0" fontId="40" fillId="0" borderId="90" xfId="0" applyFont="1" applyBorder="1" applyAlignment="1">
      <alignment horizontal="center" vertical="center" wrapText="1"/>
    </xf>
    <xf numFmtId="168" fontId="2" fillId="4" borderId="128" xfId="0" applyNumberFormat="1" applyFont="1" applyFill="1" applyBorder="1" applyAlignment="1">
      <alignment horizontal="center" vertical="center" wrapText="1"/>
    </xf>
    <xf numFmtId="168" fontId="2" fillId="0" borderId="12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164" fontId="12" fillId="0" borderId="0" xfId="0" applyNumberFormat="1" applyFont="1"/>
    <xf numFmtId="0" fontId="41" fillId="0" borderId="98" xfId="0" applyFont="1" applyBorder="1" applyAlignment="1">
      <alignment horizontal="center" vertical="center" wrapText="1"/>
    </xf>
    <xf numFmtId="0" fontId="2" fillId="4" borderId="130" xfId="0" applyFont="1" applyFill="1" applyBorder="1" applyAlignment="1">
      <alignment horizontal="center" vertical="center" wrapText="1"/>
    </xf>
    <xf numFmtId="0" fontId="2" fillId="3" borderId="131" xfId="0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wrapText="1"/>
    </xf>
    <xf numFmtId="0" fontId="30" fillId="0" borderId="30" xfId="0" applyFont="1" applyBorder="1" applyAlignment="1">
      <alignment horizontal="center" vertical="center" wrapText="1"/>
    </xf>
    <xf numFmtId="167" fontId="6" fillId="0" borderId="30" xfId="0" applyNumberFormat="1" applyFont="1" applyBorder="1" applyAlignment="1">
      <alignment horizontal="center" vertical="center"/>
    </xf>
    <xf numFmtId="168" fontId="6" fillId="4" borderId="30" xfId="0" applyNumberFormat="1" applyFont="1" applyFill="1" applyBorder="1" applyAlignment="1">
      <alignment horizontal="center" vertical="center"/>
    </xf>
    <xf numFmtId="168" fontId="2" fillId="0" borderId="30" xfId="0" applyNumberFormat="1" applyFont="1" applyBorder="1" applyAlignment="1">
      <alignment horizontal="center" vertical="center"/>
    </xf>
    <xf numFmtId="0" fontId="30" fillId="0" borderId="30" xfId="0" applyFont="1" applyBorder="1" applyAlignment="1">
      <alignment horizontal="left" vertical="center"/>
    </xf>
    <xf numFmtId="0" fontId="29" fillId="0" borderId="30" xfId="0" applyFont="1" applyBorder="1" applyAlignment="1">
      <alignment horizontal="left" vertical="center"/>
    </xf>
    <xf numFmtId="0" fontId="29" fillId="0" borderId="30" xfId="0" applyFont="1" applyBorder="1" applyAlignment="1">
      <alignment horizontal="center" vertical="center" wrapText="1"/>
    </xf>
    <xf numFmtId="168" fontId="6" fillId="0" borderId="30" xfId="0" applyNumberFormat="1" applyFont="1" applyBorder="1" applyAlignment="1">
      <alignment horizontal="center" vertical="center"/>
    </xf>
    <xf numFmtId="0" fontId="30" fillId="5" borderId="4" xfId="0" applyFont="1" applyFill="1" applyBorder="1" applyAlignment="1">
      <alignment horizontal="center" vertical="center"/>
    </xf>
    <xf numFmtId="168" fontId="6" fillId="0" borderId="55" xfId="0" applyNumberFormat="1" applyFont="1" applyBorder="1" applyAlignment="1">
      <alignment horizontal="center" vertical="center"/>
    </xf>
    <xf numFmtId="0" fontId="30" fillId="5" borderId="30" xfId="0" applyFont="1" applyFill="1" applyBorder="1" applyAlignment="1">
      <alignment horizontal="center" vertical="center"/>
    </xf>
    <xf numFmtId="0" fontId="30" fillId="5" borderId="75" xfId="0" applyFont="1" applyFill="1" applyBorder="1" applyAlignment="1">
      <alignment horizontal="center" vertical="center"/>
    </xf>
    <xf numFmtId="0" fontId="30" fillId="5" borderId="64" xfId="0" applyFont="1" applyFill="1" applyBorder="1" applyAlignment="1">
      <alignment horizontal="center" vertical="center"/>
    </xf>
    <xf numFmtId="0" fontId="30" fillId="5" borderId="70" xfId="0" applyFont="1" applyFill="1" applyBorder="1" applyAlignment="1">
      <alignment horizontal="center" vertical="center"/>
    </xf>
    <xf numFmtId="168" fontId="6" fillId="0" borderId="21" xfId="0" applyNumberFormat="1" applyFont="1" applyBorder="1" applyAlignment="1">
      <alignment horizontal="center" vertical="center"/>
    </xf>
    <xf numFmtId="0" fontId="30" fillId="5" borderId="4" xfId="0" applyFont="1" applyFill="1" applyBorder="1" applyAlignment="1">
      <alignment vertical="center"/>
    </xf>
    <xf numFmtId="0" fontId="30" fillId="5" borderId="30" xfId="0" applyFont="1" applyFill="1" applyBorder="1" applyAlignment="1">
      <alignment vertical="center"/>
    </xf>
    <xf numFmtId="0" fontId="30" fillId="5" borderId="64" xfId="0" applyFont="1" applyFill="1" applyBorder="1" applyAlignment="1">
      <alignment vertical="center"/>
    </xf>
    <xf numFmtId="0" fontId="30" fillId="5" borderId="70" xfId="0" applyFont="1" applyFill="1" applyBorder="1" applyAlignment="1">
      <alignment vertical="center"/>
    </xf>
    <xf numFmtId="0" fontId="30" fillId="5" borderId="75" xfId="0" applyFont="1" applyFill="1" applyBorder="1" applyAlignment="1">
      <alignment vertical="center"/>
    </xf>
    <xf numFmtId="0" fontId="30" fillId="5" borderId="18" xfId="0" applyFont="1" applyFill="1" applyBorder="1" applyAlignment="1">
      <alignment vertical="center"/>
    </xf>
    <xf numFmtId="0" fontId="30" fillId="5" borderId="29" xfId="0" applyFont="1" applyFill="1" applyBorder="1" applyAlignment="1">
      <alignment vertical="center"/>
    </xf>
    <xf numFmtId="0" fontId="30" fillId="5" borderId="34" xfId="0" applyFont="1" applyFill="1" applyBorder="1" applyAlignment="1">
      <alignment vertical="center"/>
    </xf>
    <xf numFmtId="170" fontId="6" fillId="0" borderId="55" xfId="0" applyNumberFormat="1" applyFont="1" applyBorder="1" applyAlignment="1">
      <alignment horizontal="center" vertical="center"/>
    </xf>
    <xf numFmtId="170" fontId="6" fillId="0" borderId="27" xfId="0" applyNumberFormat="1" applyFont="1" applyBorder="1" applyAlignment="1">
      <alignment horizontal="center" vertical="center"/>
    </xf>
    <xf numFmtId="170" fontId="6" fillId="0" borderId="102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168" fontId="9" fillId="0" borderId="30" xfId="0" applyNumberFormat="1" applyFont="1" applyBorder="1" applyAlignment="1">
      <alignment horizontal="center" vertical="center" wrapText="1"/>
    </xf>
    <xf numFmtId="170" fontId="20" fillId="0" borderId="3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6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5" fillId="0" borderId="6" xfId="0" applyFont="1" applyBorder="1" applyAlignment="1">
      <alignment horizontal="center" vertical="center" wrapText="1"/>
    </xf>
    <xf numFmtId="0" fontId="4" fillId="0" borderId="9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4" fillId="0" borderId="13" xfId="0" applyFont="1" applyBorder="1"/>
    <xf numFmtId="14" fontId="3" fillId="0" borderId="1" xfId="0" applyNumberFormat="1" applyFont="1" applyBorder="1" applyAlignment="1">
      <alignment horizontal="left" vertical="center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/>
    </xf>
    <xf numFmtId="0" fontId="4" fillId="0" borderId="10" xfId="0" applyFont="1" applyBorder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" fillId="0" borderId="35" xfId="0" applyFont="1" applyBorder="1" applyAlignment="1">
      <alignment horizontal="left" vertical="center"/>
    </xf>
    <xf numFmtId="0" fontId="4" fillId="0" borderId="36" xfId="0" applyFont="1" applyBorder="1"/>
    <xf numFmtId="0" fontId="4" fillId="0" borderId="37" xfId="0" applyFont="1" applyBorder="1"/>
    <xf numFmtId="14" fontId="3" fillId="0" borderId="38" xfId="0" applyNumberFormat="1" applyFont="1" applyBorder="1" applyAlignment="1">
      <alignment horizontal="left" vertical="center"/>
    </xf>
    <xf numFmtId="0" fontId="4" fillId="0" borderId="39" xfId="0" applyFont="1" applyBorder="1"/>
    <xf numFmtId="0" fontId="2" fillId="4" borderId="42" xfId="0" applyFont="1" applyFill="1" applyBorder="1" applyAlignment="1">
      <alignment horizontal="center" vertical="center" wrapText="1"/>
    </xf>
    <xf numFmtId="0" fontId="23" fillId="3" borderId="41" xfId="0" applyFont="1" applyFill="1" applyBorder="1" applyAlignment="1">
      <alignment horizontal="center" vertical="center"/>
    </xf>
    <xf numFmtId="0" fontId="4" fillId="0" borderId="43" xfId="0" applyFont="1" applyBorder="1"/>
    <xf numFmtId="0" fontId="2" fillId="3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4" fillId="0" borderId="60" xfId="0" applyFont="1" applyBorder="1"/>
    <xf numFmtId="0" fontId="2" fillId="3" borderId="20" xfId="0" applyFont="1" applyFill="1" applyBorder="1" applyAlignment="1">
      <alignment horizontal="center" vertical="top" wrapText="1"/>
    </xf>
    <xf numFmtId="0" fontId="20" fillId="3" borderId="42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4" fillId="0" borderId="56" xfId="0" applyFont="1" applyBorder="1"/>
    <xf numFmtId="0" fontId="6" fillId="3" borderId="4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5" fillId="3" borderId="4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21" fillId="3" borderId="6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/>
    </xf>
    <xf numFmtId="0" fontId="4" fillId="0" borderId="50" xfId="0" applyFont="1" applyBorder="1"/>
    <xf numFmtId="0" fontId="4" fillId="0" borderId="51" xfId="0" applyFont="1" applyBorder="1"/>
    <xf numFmtId="0" fontId="21" fillId="3" borderId="42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top" wrapText="1"/>
    </xf>
    <xf numFmtId="0" fontId="13" fillId="0" borderId="60" xfId="0" applyFont="1" applyBorder="1" applyAlignment="1">
      <alignment horizontal="center" wrapText="1"/>
    </xf>
    <xf numFmtId="0" fontId="7" fillId="3" borderId="41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4" fillId="0" borderId="62" xfId="0" applyFont="1" applyBorder="1"/>
    <xf numFmtId="0" fontId="2" fillId="3" borderId="2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top" wrapText="1"/>
    </xf>
    <xf numFmtId="0" fontId="29" fillId="0" borderId="28" xfId="0" applyFont="1" applyBorder="1" applyAlignment="1">
      <alignment horizontal="left" vertical="center" wrapText="1"/>
    </xf>
    <xf numFmtId="0" fontId="4" fillId="0" borderId="85" xfId="0" applyFont="1" applyBorder="1"/>
    <xf numFmtId="0" fontId="4" fillId="0" borderId="47" xfId="0" applyFont="1" applyBorder="1"/>
    <xf numFmtId="167" fontId="27" fillId="0" borderId="36" xfId="0" applyNumberFormat="1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4" fillId="0" borderId="97" xfId="0" applyFont="1" applyBorder="1"/>
    <xf numFmtId="0" fontId="4" fillId="0" borderId="38" xfId="0" applyFont="1" applyBorder="1"/>
    <xf numFmtId="0" fontId="4" fillId="0" borderId="81" xfId="0" applyFont="1" applyBorder="1"/>
    <xf numFmtId="167" fontId="27" fillId="0" borderId="5" xfId="0" applyNumberFormat="1" applyFont="1" applyBorder="1" applyAlignment="1">
      <alignment horizontal="center" vertical="center" wrapText="1"/>
    </xf>
    <xf numFmtId="0" fontId="29" fillId="0" borderId="22" xfId="0" applyFont="1" applyBorder="1" applyAlignment="1">
      <alignment horizontal="left" vertical="center" wrapText="1"/>
    </xf>
    <xf numFmtId="0" fontId="4" fillId="0" borderId="84" xfId="0" applyFont="1" applyBorder="1"/>
    <xf numFmtId="0" fontId="4" fillId="0" borderId="59" xfId="0" applyFont="1" applyBorder="1"/>
    <xf numFmtId="0" fontId="30" fillId="5" borderId="28" xfId="0" applyFont="1" applyFill="1" applyBorder="1" applyAlignment="1">
      <alignment horizontal="left" vertical="center" wrapText="1"/>
    </xf>
    <xf numFmtId="0" fontId="32" fillId="5" borderId="28" xfId="0" applyFont="1" applyFill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/>
    </xf>
    <xf numFmtId="0" fontId="29" fillId="5" borderId="105" xfId="0" applyFont="1" applyFill="1" applyBorder="1" applyAlignment="1">
      <alignment horizontal="center" vertical="center"/>
    </xf>
    <xf numFmtId="0" fontId="4" fillId="0" borderId="106" xfId="0" applyFont="1" applyBorder="1"/>
    <xf numFmtId="0" fontId="4" fillId="0" borderId="107" xfId="0" applyFont="1" applyBorder="1"/>
    <xf numFmtId="0" fontId="29" fillId="5" borderId="63" xfId="0" applyFont="1" applyFill="1" applyBorder="1" applyAlignment="1">
      <alignment horizontal="left" vertical="center"/>
    </xf>
    <xf numFmtId="0" fontId="4" fillId="0" borderId="90" xfId="0" applyFont="1" applyBorder="1"/>
    <xf numFmtId="0" fontId="4" fillId="0" borderId="65" xfId="0" applyFont="1" applyBorder="1"/>
    <xf numFmtId="0" fontId="27" fillId="0" borderId="1" xfId="0" applyFont="1" applyBorder="1" applyAlignment="1">
      <alignment horizontal="left" vertical="center" wrapText="1"/>
    </xf>
    <xf numFmtId="0" fontId="27" fillId="0" borderId="95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14" fontId="26" fillId="0" borderId="0" xfId="0" applyNumberFormat="1" applyFont="1" applyAlignment="1">
      <alignment horizontal="left"/>
    </xf>
    <xf numFmtId="0" fontId="2" fillId="3" borderId="5" xfId="0" applyFont="1" applyFill="1" applyBorder="1" applyAlignment="1">
      <alignment horizontal="center" vertical="top" wrapText="1"/>
    </xf>
    <xf numFmtId="0" fontId="31" fillId="0" borderId="28" xfId="0" applyFont="1" applyBorder="1" applyAlignment="1">
      <alignment horizontal="left" vertical="center" wrapText="1"/>
    </xf>
    <xf numFmtId="0" fontId="2" fillId="4" borderId="98" xfId="0" applyFont="1" applyFill="1" applyBorder="1" applyAlignment="1">
      <alignment horizontal="center" vertical="center" wrapText="1"/>
    </xf>
    <xf numFmtId="0" fontId="4" fillId="0" borderId="79" xfId="0" applyFont="1" applyBorder="1"/>
    <xf numFmtId="0" fontId="29" fillId="0" borderId="103" xfId="0" applyFont="1" applyBorder="1" applyAlignment="1">
      <alignment horizontal="left" vertical="center" wrapText="1"/>
    </xf>
    <xf numFmtId="0" fontId="4" fillId="0" borderId="104" xfId="0" applyFont="1" applyBorder="1"/>
    <xf numFmtId="0" fontId="30" fillId="0" borderId="22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167" fontId="27" fillId="0" borderId="108" xfId="0" applyNumberFormat="1" applyFont="1" applyBorder="1" applyAlignment="1">
      <alignment horizontal="center" vertical="center" wrapText="1"/>
    </xf>
    <xf numFmtId="0" fontId="4" fillId="0" borderId="72" xfId="0" applyFont="1" applyBorder="1"/>
    <xf numFmtId="0" fontId="6" fillId="4" borderId="98" xfId="0" applyFont="1" applyFill="1" applyBorder="1" applyAlignment="1">
      <alignment horizontal="center" vertical="center" wrapText="1"/>
    </xf>
    <xf numFmtId="0" fontId="30" fillId="0" borderId="28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7" fillId="0" borderId="63" xfId="0" applyFont="1" applyBorder="1" applyAlignment="1">
      <alignment horizontal="left" vertical="center"/>
    </xf>
    <xf numFmtId="0" fontId="21" fillId="0" borderId="110" xfId="0" applyFont="1" applyBorder="1" applyAlignment="1">
      <alignment horizontal="left" vertical="center"/>
    </xf>
    <xf numFmtId="0" fontId="4" fillId="0" borderId="111" xfId="0" applyFont="1" applyBorder="1"/>
    <xf numFmtId="0" fontId="4" fillId="0" borderId="112" xfId="0" applyFont="1" applyBorder="1"/>
    <xf numFmtId="0" fontId="21" fillId="0" borderId="22" xfId="0" applyFont="1" applyBorder="1" applyAlignment="1">
      <alignment horizontal="left" vertical="center"/>
    </xf>
    <xf numFmtId="0" fontId="21" fillId="0" borderId="63" xfId="0" applyFont="1" applyBorder="1" applyAlignment="1">
      <alignment horizontal="left" vertical="center"/>
    </xf>
    <xf numFmtId="0" fontId="30" fillId="0" borderId="63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38" fillId="0" borderId="22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168" fontId="21" fillId="0" borderId="102" xfId="0" applyNumberFormat="1" applyFont="1" applyBorder="1" applyAlignment="1">
      <alignment horizontal="center" vertical="center" wrapText="1"/>
    </xf>
    <xf numFmtId="0" fontId="4" fillId="0" borderId="33" xfId="0" applyFont="1" applyBorder="1"/>
    <xf numFmtId="168" fontId="21" fillId="0" borderId="33" xfId="0" applyNumberFormat="1" applyFont="1" applyBorder="1" applyAlignment="1">
      <alignment horizontal="center" vertical="center" wrapText="1"/>
    </xf>
    <xf numFmtId="168" fontId="21" fillId="0" borderId="5" xfId="0" applyNumberFormat="1" applyFont="1" applyBorder="1" applyAlignment="1">
      <alignment horizontal="center" vertical="center" wrapText="1"/>
    </xf>
    <xf numFmtId="0" fontId="28" fillId="0" borderId="110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left" vertical="center" wrapText="1"/>
    </xf>
    <xf numFmtId="0" fontId="38" fillId="0" borderId="63" xfId="0" applyFont="1" applyBorder="1" applyAlignment="1">
      <alignment horizontal="left" vertical="center" wrapText="1"/>
    </xf>
    <xf numFmtId="0" fontId="38" fillId="0" borderId="103" xfId="0" applyFont="1" applyBorder="1" applyAlignment="1">
      <alignment horizontal="left" vertical="center" wrapText="1"/>
    </xf>
    <xf numFmtId="49" fontId="7" fillId="0" borderId="71" xfId="0" applyNumberFormat="1" applyFont="1" applyBorder="1" applyAlignment="1">
      <alignment horizontal="center" vertical="center"/>
    </xf>
    <xf numFmtId="0" fontId="4" fillId="0" borderId="93" xfId="0" applyFont="1" applyBorder="1"/>
    <xf numFmtId="0" fontId="4" fillId="0" borderId="24" xfId="0" applyFont="1" applyBorder="1"/>
    <xf numFmtId="16" fontId="7" fillId="0" borderId="102" xfId="0" applyNumberFormat="1" applyFont="1" applyBorder="1" applyAlignment="1">
      <alignment horizontal="center" vertical="center"/>
    </xf>
    <xf numFmtId="1" fontId="7" fillId="0" borderId="127" xfId="0" applyNumberFormat="1" applyFont="1" applyBorder="1" applyAlignment="1">
      <alignment horizontal="center" vertical="center" wrapText="1"/>
    </xf>
    <xf numFmtId="0" fontId="4" fillId="0" borderId="100" xfId="0" applyFont="1" applyBorder="1"/>
    <xf numFmtId="0" fontId="4" fillId="0" borderId="26" xfId="0" applyFont="1" applyBorder="1"/>
    <xf numFmtId="0" fontId="4" fillId="0" borderId="126" xfId="0" applyFont="1" applyBorder="1"/>
    <xf numFmtId="0" fontId="7" fillId="0" borderId="103" xfId="0" applyFont="1" applyBorder="1" applyAlignment="1">
      <alignment horizontal="center" vertical="center" wrapText="1"/>
    </xf>
    <xf numFmtId="16" fontId="23" fillId="0" borderId="102" xfId="0" applyNumberFormat="1" applyFont="1" applyBorder="1" applyAlignment="1">
      <alignment horizontal="center" vertical="center"/>
    </xf>
    <xf numFmtId="0" fontId="4" fillId="0" borderId="99" xfId="0" applyFont="1" applyBorder="1"/>
    <xf numFmtId="0" fontId="4" fillId="0" borderId="94" xfId="0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95" xfId="0" applyFont="1" applyBorder="1"/>
    <xf numFmtId="0" fontId="4" fillId="0" borderId="73" xfId="0" applyFont="1" applyBorder="1"/>
    <xf numFmtId="1" fontId="6" fillId="3" borderId="108" xfId="0" applyNumberFormat="1" applyFont="1" applyFill="1" applyBorder="1" applyAlignment="1">
      <alignment horizontal="center" vertical="center" wrapText="1"/>
    </xf>
    <xf numFmtId="0" fontId="20" fillId="3" borderId="121" xfId="0" applyFont="1" applyFill="1" applyBorder="1" applyAlignment="1">
      <alignment horizontal="center" vertical="center" wrapText="1"/>
    </xf>
    <xf numFmtId="0" fontId="4" fillId="0" borderId="122" xfId="0" applyFont="1" applyBorder="1"/>
    <xf numFmtId="1" fontId="7" fillId="0" borderId="108" xfId="0" applyNumberFormat="1" applyFont="1" applyBorder="1" applyAlignment="1">
      <alignment horizontal="center" vertical="center" wrapText="1"/>
    </xf>
    <xf numFmtId="16" fontId="7" fillId="0" borderId="5" xfId="0" applyNumberFormat="1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4" fillId="0" borderId="92" xfId="0" applyFont="1" applyBorder="1"/>
    <xf numFmtId="0" fontId="4" fillId="0" borderId="23" xfId="0" applyFont="1" applyBorder="1"/>
    <xf numFmtId="0" fontId="7" fillId="0" borderId="74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/>
    </xf>
    <xf numFmtId="49" fontId="7" fillId="0" borderId="120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0" fontId="23" fillId="3" borderId="98" xfId="0" applyFont="1" applyFill="1" applyBorder="1" applyAlignment="1">
      <alignment horizontal="center" vertical="center"/>
    </xf>
    <xf numFmtId="49" fontId="23" fillId="3" borderId="120" xfId="0" applyNumberFormat="1" applyFont="1" applyFill="1" applyBorder="1" applyAlignment="1">
      <alignment horizontal="center" vertical="center"/>
    </xf>
    <xf numFmtId="0" fontId="4" fillId="0" borderId="80" xfId="0" applyFont="1" applyBorder="1"/>
    <xf numFmtId="0" fontId="23" fillId="3" borderId="5" xfId="0" applyFont="1" applyFill="1" applyBorder="1" applyAlignment="1">
      <alignment horizontal="center" vertical="center"/>
    </xf>
    <xf numFmtId="1" fontId="6" fillId="3" borderId="98" xfId="0" applyNumberFormat="1" applyFont="1" applyFill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167" fontId="6" fillId="0" borderId="32" xfId="0" applyNumberFormat="1" applyFont="1" applyBorder="1" applyAlignment="1">
      <alignment horizontal="center" vertical="center"/>
    </xf>
    <xf numFmtId="167" fontId="6" fillId="4" borderId="32" xfId="0" applyNumberFormat="1" applyFont="1" applyFill="1" applyBorder="1" applyAlignment="1">
      <alignment horizontal="center" vertical="center"/>
    </xf>
    <xf numFmtId="0" fontId="20" fillId="0" borderId="32" xfId="0" applyFont="1" applyBorder="1" applyAlignment="1">
      <alignment horizontal="left"/>
    </xf>
    <xf numFmtId="170" fontId="20" fillId="0" borderId="32" xfId="0" applyNumberFormat="1" applyFont="1" applyBorder="1" applyAlignment="1">
      <alignment horizontal="center" vertical="center"/>
    </xf>
    <xf numFmtId="170" fontId="47" fillId="0" borderId="32" xfId="0" applyNumberFormat="1" applyFont="1" applyBorder="1" applyAlignment="1">
      <alignment horizontal="left" vertical="center"/>
    </xf>
    <xf numFmtId="0" fontId="50" fillId="5" borderId="32" xfId="0" applyFont="1" applyFill="1" applyBorder="1" applyAlignment="1">
      <alignment horizontal="center" vertical="center"/>
    </xf>
    <xf numFmtId="0" fontId="46" fillId="5" borderId="32" xfId="0" applyFont="1" applyFill="1" applyBorder="1" applyAlignment="1">
      <alignment horizontal="center" vertical="center"/>
    </xf>
    <xf numFmtId="0" fontId="42" fillId="0" borderId="127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/>
    </xf>
    <xf numFmtId="0" fontId="20" fillId="0" borderId="32" xfId="0" applyFont="1" applyBorder="1" applyAlignment="1">
      <alignment horizontal="center" vertical="center"/>
    </xf>
    <xf numFmtId="170" fontId="38" fillId="0" borderId="32" xfId="0" applyNumberFormat="1" applyFont="1" applyBorder="1" applyAlignment="1">
      <alignment horizontal="left" vertical="center"/>
    </xf>
    <xf numFmtId="168" fontId="23" fillId="0" borderId="32" xfId="0" applyNumberFormat="1" applyFont="1" applyBorder="1" applyAlignment="1">
      <alignment horizontal="center" vertical="center"/>
    </xf>
    <xf numFmtId="170" fontId="41" fillId="0" borderId="32" xfId="0" applyNumberFormat="1" applyFont="1" applyBorder="1" applyAlignment="1">
      <alignment horizontal="center" vertical="center" readingOrder="1"/>
    </xf>
    <xf numFmtId="0" fontId="28" fillId="0" borderId="32" xfId="0" applyFont="1" applyBorder="1" applyAlignment="1">
      <alignment horizontal="center" vertical="center"/>
    </xf>
    <xf numFmtId="0" fontId="29" fillId="5" borderId="32" xfId="0" applyFont="1" applyFill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 readingOrder="1"/>
    </xf>
    <xf numFmtId="0" fontId="42" fillId="0" borderId="9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center" vertical="center" readingOrder="1"/>
    </xf>
    <xf numFmtId="0" fontId="48" fillId="0" borderId="95" xfId="0" applyFont="1" applyBorder="1" applyAlignment="1">
      <alignment horizontal="left" vertical="center" wrapText="1"/>
    </xf>
    <xf numFmtId="0" fontId="20" fillId="3" borderId="108" xfId="0" applyFont="1" applyFill="1" applyBorder="1" applyAlignment="1">
      <alignment horizontal="center" vertical="center" wrapText="1"/>
    </xf>
    <xf numFmtId="0" fontId="2" fillId="4" borderId="108" xfId="0" applyFont="1" applyFill="1" applyBorder="1" applyAlignment="1">
      <alignment horizontal="center" vertical="center" wrapText="1"/>
    </xf>
    <xf numFmtId="0" fontId="4" fillId="0" borderId="143" xfId="0" applyFont="1" applyBorder="1"/>
    <xf numFmtId="0" fontId="4" fillId="0" borderId="144" xfId="0" applyFont="1" applyBorder="1"/>
    <xf numFmtId="0" fontId="33" fillId="0" borderId="120" xfId="0" applyFont="1" applyBorder="1" applyAlignment="1">
      <alignment horizontal="center" vertical="center" wrapText="1"/>
    </xf>
    <xf numFmtId="0" fontId="30" fillId="5" borderId="28" xfId="0" applyFont="1" applyFill="1" applyBorder="1" applyAlignment="1">
      <alignment horizontal="left" vertical="center"/>
    </xf>
    <xf numFmtId="168" fontId="29" fillId="4" borderId="32" xfId="0" applyNumberFormat="1" applyFont="1" applyFill="1" applyBorder="1" applyAlignment="1">
      <alignment horizontal="center" vertical="center" readingOrder="1"/>
    </xf>
    <xf numFmtId="0" fontId="30" fillId="5" borderId="133" xfId="0" applyFont="1" applyFill="1" applyBorder="1" applyAlignment="1">
      <alignment horizontal="left" vertical="center"/>
    </xf>
    <xf numFmtId="0" fontId="4" fillId="0" borderId="134" xfId="0" applyFont="1" applyBorder="1"/>
    <xf numFmtId="0" fontId="4" fillId="0" borderId="135" xfId="0" applyFont="1" applyBorder="1"/>
    <xf numFmtId="168" fontId="29" fillId="4" borderId="136" xfId="0" applyNumberFormat="1" applyFont="1" applyFill="1" applyBorder="1" applyAlignment="1">
      <alignment horizontal="center" vertical="center" readingOrder="1"/>
    </xf>
    <xf numFmtId="168" fontId="29" fillId="4" borderId="20" xfId="0" applyNumberFormat="1" applyFont="1" applyFill="1" applyBorder="1" applyAlignment="1">
      <alignment horizontal="center" vertical="center" readingOrder="1"/>
    </xf>
    <xf numFmtId="167" fontId="27" fillId="4" borderId="108" xfId="0" applyNumberFormat="1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left" vertical="center"/>
    </xf>
    <xf numFmtId="170" fontId="44" fillId="0" borderId="120" xfId="0" applyNumberFormat="1" applyFont="1" applyBorder="1" applyAlignment="1">
      <alignment horizontal="center" vertical="center" wrapText="1"/>
    </xf>
    <xf numFmtId="0" fontId="30" fillId="5" borderId="63" xfId="0" applyFont="1" applyFill="1" applyBorder="1" applyAlignment="1">
      <alignment horizontal="left" vertical="center"/>
    </xf>
    <xf numFmtId="0" fontId="30" fillId="5" borderId="137" xfId="0" applyFont="1" applyFill="1" applyBorder="1" applyAlignment="1">
      <alignment horizontal="left" vertical="center"/>
    </xf>
    <xf numFmtId="0" fontId="4" fillId="0" borderId="138" xfId="0" applyFont="1" applyBorder="1"/>
    <xf numFmtId="0" fontId="4" fillId="0" borderId="139" xfId="0" applyFont="1" applyBorder="1"/>
    <xf numFmtId="168" fontId="29" fillId="4" borderId="140" xfId="0" applyNumberFormat="1" applyFont="1" applyFill="1" applyBorder="1" applyAlignment="1">
      <alignment horizontal="center" vertical="center" readingOrder="1"/>
    </xf>
    <xf numFmtId="0" fontId="42" fillId="0" borderId="0" xfId="0" applyFont="1" applyAlignment="1">
      <alignment horizontal="left" vertical="center" wrapText="1"/>
    </xf>
    <xf numFmtId="0" fontId="45" fillId="0" borderId="110" xfId="0" applyFont="1" applyBorder="1" applyAlignment="1">
      <alignment horizontal="center" vertical="center"/>
    </xf>
    <xf numFmtId="0" fontId="4" fillId="0" borderId="132" xfId="0" applyFont="1" applyBorder="1"/>
    <xf numFmtId="0" fontId="20" fillId="3" borderId="5" xfId="0" applyFont="1" applyFill="1" applyBorder="1" applyAlignment="1">
      <alignment vertical="center" wrapText="1"/>
    </xf>
    <xf numFmtId="0" fontId="43" fillId="0" borderId="0" xfId="0" applyFont="1" applyAlignment="1">
      <alignment horizontal="left" vertical="center" wrapText="1"/>
    </xf>
    <xf numFmtId="168" fontId="29" fillId="4" borderId="66" xfId="0" applyNumberFormat="1" applyFont="1" applyFill="1" applyBorder="1" applyAlignment="1">
      <alignment horizontal="center" vertical="center" readingOrder="1"/>
    </xf>
    <xf numFmtId="170" fontId="38" fillId="0" borderId="127" xfId="0" applyNumberFormat="1" applyFont="1" applyBorder="1" applyAlignment="1">
      <alignment horizontal="center" vertical="center"/>
    </xf>
    <xf numFmtId="170" fontId="38" fillId="0" borderId="32" xfId="0" applyNumberFormat="1" applyFont="1" applyBorder="1" applyAlignment="1">
      <alignment horizontal="center" vertical="center"/>
    </xf>
    <xf numFmtId="170" fontId="38" fillId="0" borderId="127" xfId="0" applyNumberFormat="1" applyFont="1" applyBorder="1" applyAlignment="1">
      <alignment horizontal="left" vertical="center"/>
    </xf>
    <xf numFmtId="0" fontId="36" fillId="0" borderId="32" xfId="0" applyFont="1" applyBorder="1" applyAlignment="1">
      <alignment horizontal="center" vertical="center"/>
    </xf>
    <xf numFmtId="168" fontId="20" fillId="0" borderId="32" xfId="0" applyNumberFormat="1" applyFont="1" applyBorder="1" applyAlignment="1">
      <alignment horizontal="center" vertical="center"/>
    </xf>
    <xf numFmtId="167" fontId="33" fillId="2" borderId="127" xfId="0" applyNumberFormat="1" applyFont="1" applyFill="1" applyBorder="1" applyAlignment="1">
      <alignment horizontal="center" vertical="center" wrapText="1"/>
    </xf>
    <xf numFmtId="170" fontId="45" fillId="0" borderId="32" xfId="0" applyNumberFormat="1" applyFont="1" applyBorder="1" applyAlignment="1">
      <alignment horizontal="center" vertical="center"/>
    </xf>
    <xf numFmtId="167" fontId="28" fillId="0" borderId="127" xfId="0" applyNumberFormat="1" applyFont="1" applyBorder="1" applyAlignment="1">
      <alignment horizontal="center" vertical="center" wrapText="1"/>
    </xf>
    <xf numFmtId="167" fontId="27" fillId="0" borderId="71" xfId="0" applyNumberFormat="1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4" fillId="0" borderId="141" xfId="0" applyFont="1" applyBorder="1"/>
    <xf numFmtId="0" fontId="4" fillId="0" borderId="142" xfId="0" applyFont="1" applyBorder="1"/>
    <xf numFmtId="0" fontId="45" fillId="0" borderId="35" xfId="0" applyFont="1" applyBorder="1" applyAlignment="1">
      <alignment horizontal="center" vertical="center"/>
    </xf>
    <xf numFmtId="167" fontId="20" fillId="0" borderId="32" xfId="0" applyNumberFormat="1" applyFont="1" applyBorder="1" applyAlignment="1">
      <alignment horizontal="center" vertical="center"/>
    </xf>
    <xf numFmtId="0" fontId="49" fillId="0" borderId="32" xfId="0" applyFont="1" applyBorder="1" applyAlignment="1">
      <alignment horizontal="left" vertical="center" wrapText="1"/>
    </xf>
    <xf numFmtId="0" fontId="28" fillId="0" borderId="127" xfId="0" applyFont="1" applyBorder="1" applyAlignment="1">
      <alignment horizontal="center" vertical="center" wrapText="1"/>
    </xf>
    <xf numFmtId="171" fontId="20" fillId="0" borderId="32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4" fillId="0" borderId="22" xfId="0" applyFont="1" applyBorder="1"/>
    <xf numFmtId="170" fontId="29" fillId="4" borderId="20" xfId="0" applyNumberFormat="1" applyFont="1" applyFill="1" applyBorder="1" applyAlignment="1">
      <alignment horizontal="center" vertical="center" readingOrder="1"/>
    </xf>
    <xf numFmtId="170" fontId="29" fillId="4" borderId="32" xfId="0" applyNumberFormat="1" applyFont="1" applyFill="1" applyBorder="1" applyAlignment="1">
      <alignment horizontal="center" vertical="center" readingOrder="1"/>
    </xf>
    <xf numFmtId="170" fontId="29" fillId="4" borderId="136" xfId="0" applyNumberFormat="1" applyFont="1" applyFill="1" applyBorder="1" applyAlignment="1">
      <alignment horizontal="center" vertical="center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elka35.ru/" TargetMode="External"/><Relationship Id="rId1" Type="http://schemas.openxmlformats.org/officeDocument/2006/relationships/hyperlink" Target="http://www.belka35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lka35.ru/" TargetMode="External"/><Relationship Id="rId2" Type="http://schemas.openxmlformats.org/officeDocument/2006/relationships/hyperlink" Target="http://www.belka35.ru/" TargetMode="External"/><Relationship Id="rId1" Type="http://schemas.openxmlformats.org/officeDocument/2006/relationships/hyperlink" Target="http://www.belka35.r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belka35.ru/" TargetMode="External"/><Relationship Id="rId4" Type="http://schemas.openxmlformats.org/officeDocument/2006/relationships/hyperlink" Target="http://www.belka35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lka35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lka35.ru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lka35.ru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lka35.ru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lka35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23"/>
  <sheetViews>
    <sheetView workbookViewId="0">
      <selection activeCell="J5" sqref="J5"/>
    </sheetView>
  </sheetViews>
  <sheetFormatPr defaultColWidth="14.42578125" defaultRowHeight="15" customHeight="1" x14ac:dyDescent="0.25"/>
  <cols>
    <col min="1" max="1" width="28.5703125" customWidth="1"/>
    <col min="2" max="3" width="8" customWidth="1"/>
    <col min="4" max="4" width="9.5703125" customWidth="1"/>
    <col min="5" max="5" width="4.7109375" customWidth="1"/>
    <col min="6" max="6" width="5.7109375" customWidth="1"/>
    <col min="7" max="7" width="7.42578125" customWidth="1"/>
    <col min="8" max="8" width="9.5703125" customWidth="1"/>
    <col min="9" max="9" width="8.42578125" customWidth="1"/>
    <col min="10" max="24" width="9.140625" customWidth="1"/>
  </cols>
  <sheetData>
    <row r="1" spans="1:24" ht="37.5" customHeight="1" x14ac:dyDescent="0.25">
      <c r="A1" s="468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1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25" customHeight="1" x14ac:dyDescent="0.25">
      <c r="A2" s="477">
        <v>44872</v>
      </c>
      <c r="B2" s="478"/>
      <c r="C2" s="478"/>
      <c r="D2" s="478"/>
      <c r="E2" s="478"/>
      <c r="F2" s="478"/>
      <c r="G2" s="478"/>
      <c r="H2" s="478"/>
      <c r="I2" s="478"/>
      <c r="J2" s="47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0" customHeight="1" x14ac:dyDescent="0.25">
      <c r="A3" s="479" t="s">
        <v>2</v>
      </c>
      <c r="B3" s="2" t="s">
        <v>3</v>
      </c>
      <c r="C3" s="3" t="s">
        <v>4</v>
      </c>
      <c r="D3" s="3" t="s">
        <v>5</v>
      </c>
      <c r="E3" s="475" t="s">
        <v>6</v>
      </c>
      <c r="F3" s="470" t="s">
        <v>7</v>
      </c>
      <c r="G3" s="471"/>
      <c r="H3" s="472"/>
      <c r="I3" s="473" t="s">
        <v>8</v>
      </c>
      <c r="J3" s="47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6.5" customHeight="1" x14ac:dyDescent="0.25">
      <c r="A4" s="480"/>
      <c r="B4" s="5" t="s">
        <v>9</v>
      </c>
      <c r="C4" s="6" t="s">
        <v>9</v>
      </c>
      <c r="D4" s="6" t="s">
        <v>9</v>
      </c>
      <c r="E4" s="476"/>
      <c r="F4" s="7" t="s">
        <v>10</v>
      </c>
      <c r="G4" s="8" t="s">
        <v>11</v>
      </c>
      <c r="H4" s="9" t="s">
        <v>12</v>
      </c>
      <c r="I4" s="10" t="s">
        <v>13</v>
      </c>
      <c r="J4" s="11" t="s">
        <v>14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5.75" customHeight="1" x14ac:dyDescent="0.25">
      <c r="A5" s="13" t="s">
        <v>15</v>
      </c>
      <c r="B5" s="14">
        <v>50</v>
      </c>
      <c r="C5" s="15">
        <v>50</v>
      </c>
      <c r="D5" s="15">
        <v>3000</v>
      </c>
      <c r="E5" s="16">
        <v>1</v>
      </c>
      <c r="F5" s="17">
        <v>1</v>
      </c>
      <c r="G5" s="18">
        <f t="shared" ref="G5:G20" si="0">B5*C5*D5/1000000000</f>
        <v>7.4999999999999997E-3</v>
      </c>
      <c r="H5" s="19">
        <f>F5/G5</f>
        <v>133.33333333333334</v>
      </c>
      <c r="I5" s="20">
        <f>G5*J5</f>
        <v>101.25</v>
      </c>
      <c r="J5" s="21">
        <v>13500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25">
      <c r="A6" s="22" t="s">
        <v>15</v>
      </c>
      <c r="B6" s="23">
        <v>50</v>
      </c>
      <c r="C6" s="24">
        <v>50</v>
      </c>
      <c r="D6" s="24">
        <v>4000</v>
      </c>
      <c r="E6" s="25">
        <v>1</v>
      </c>
      <c r="F6" s="26">
        <v>1</v>
      </c>
      <c r="G6" s="27">
        <f t="shared" si="0"/>
        <v>0.01</v>
      </c>
      <c r="H6" s="28">
        <v>133.33333333333334</v>
      </c>
      <c r="I6" s="29">
        <f t="shared" ref="I6:I20" si="1">J6*G6</f>
        <v>135</v>
      </c>
      <c r="J6" s="21">
        <v>13500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customHeight="1" x14ac:dyDescent="0.25">
      <c r="A7" s="22" t="s">
        <v>15</v>
      </c>
      <c r="B7" s="23">
        <v>50</v>
      </c>
      <c r="C7" s="24">
        <v>50</v>
      </c>
      <c r="D7" s="24">
        <v>5000</v>
      </c>
      <c r="E7" s="25">
        <v>1</v>
      </c>
      <c r="F7" s="26">
        <v>1</v>
      </c>
      <c r="G7" s="27">
        <f t="shared" si="0"/>
        <v>1.2500000000000001E-2</v>
      </c>
      <c r="H7" s="28">
        <v>133.33333333333334</v>
      </c>
      <c r="I7" s="29">
        <f t="shared" si="1"/>
        <v>168.75</v>
      </c>
      <c r="J7" s="21">
        <v>13500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customHeight="1" x14ac:dyDescent="0.25">
      <c r="A8" s="22" t="s">
        <v>15</v>
      </c>
      <c r="B8" s="23">
        <v>50</v>
      </c>
      <c r="C8" s="24">
        <v>50</v>
      </c>
      <c r="D8" s="24">
        <v>6000</v>
      </c>
      <c r="E8" s="25">
        <v>1</v>
      </c>
      <c r="F8" s="26">
        <v>1</v>
      </c>
      <c r="G8" s="27">
        <f t="shared" si="0"/>
        <v>1.4999999999999999E-2</v>
      </c>
      <c r="H8" s="28">
        <v>134.333333333333</v>
      </c>
      <c r="I8" s="29">
        <f t="shared" si="1"/>
        <v>202.5</v>
      </c>
      <c r="J8" s="21">
        <v>13500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25">
      <c r="A9" s="22" t="s">
        <v>15</v>
      </c>
      <c r="B9" s="31">
        <v>100</v>
      </c>
      <c r="C9" s="32">
        <v>100</v>
      </c>
      <c r="D9" s="32">
        <v>3000</v>
      </c>
      <c r="E9" s="25">
        <v>1</v>
      </c>
      <c r="F9" s="26">
        <v>1</v>
      </c>
      <c r="G9" s="27">
        <f t="shared" si="0"/>
        <v>0.03</v>
      </c>
      <c r="H9" s="28">
        <v>133.33333333333334</v>
      </c>
      <c r="I9" s="29">
        <f t="shared" si="1"/>
        <v>405</v>
      </c>
      <c r="J9" s="21">
        <v>13500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25">
      <c r="A10" s="22" t="s">
        <v>15</v>
      </c>
      <c r="B10" s="23">
        <v>100</v>
      </c>
      <c r="C10" s="24">
        <v>100</v>
      </c>
      <c r="D10" s="24">
        <v>6000</v>
      </c>
      <c r="E10" s="25">
        <v>1</v>
      </c>
      <c r="F10" s="26">
        <v>1</v>
      </c>
      <c r="G10" s="27">
        <f t="shared" si="0"/>
        <v>0.06</v>
      </c>
      <c r="H10" s="28">
        <v>134.333333333333</v>
      </c>
      <c r="I10" s="29">
        <f t="shared" si="1"/>
        <v>810</v>
      </c>
      <c r="J10" s="21">
        <v>13500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25">
      <c r="A11" s="22" t="s">
        <v>15</v>
      </c>
      <c r="B11" s="31">
        <v>100</v>
      </c>
      <c r="C11" s="32">
        <v>150</v>
      </c>
      <c r="D11" s="32">
        <v>3000</v>
      </c>
      <c r="E11" s="25">
        <v>1</v>
      </c>
      <c r="F11" s="26">
        <v>1</v>
      </c>
      <c r="G11" s="27">
        <f t="shared" si="0"/>
        <v>4.4999999999999998E-2</v>
      </c>
      <c r="H11" s="28">
        <v>135.333333333333</v>
      </c>
      <c r="I11" s="29">
        <f t="shared" si="1"/>
        <v>607.5</v>
      </c>
      <c r="J11" s="21">
        <v>13500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25">
      <c r="A12" s="22" t="s">
        <v>15</v>
      </c>
      <c r="B12" s="23">
        <v>100</v>
      </c>
      <c r="C12" s="24">
        <v>150</v>
      </c>
      <c r="D12" s="24">
        <v>6000</v>
      </c>
      <c r="E12" s="25">
        <v>1</v>
      </c>
      <c r="F12" s="26">
        <v>1</v>
      </c>
      <c r="G12" s="27">
        <f t="shared" si="0"/>
        <v>0.09</v>
      </c>
      <c r="H12" s="28">
        <v>136.333333333333</v>
      </c>
      <c r="I12" s="29">
        <f t="shared" si="1"/>
        <v>1215</v>
      </c>
      <c r="J12" s="21">
        <v>13500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25">
      <c r="A13" s="22" t="s">
        <v>15</v>
      </c>
      <c r="B13" s="31">
        <v>100</v>
      </c>
      <c r="C13" s="32">
        <v>200</v>
      </c>
      <c r="D13" s="32">
        <v>3000</v>
      </c>
      <c r="E13" s="25">
        <v>1</v>
      </c>
      <c r="F13" s="26">
        <v>1</v>
      </c>
      <c r="G13" s="27">
        <f t="shared" si="0"/>
        <v>0.06</v>
      </c>
      <c r="H13" s="28">
        <v>137.333333333333</v>
      </c>
      <c r="I13" s="29">
        <f t="shared" si="1"/>
        <v>810</v>
      </c>
      <c r="J13" s="21">
        <v>13500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25">
      <c r="A14" s="22" t="s">
        <v>15</v>
      </c>
      <c r="B14" s="23">
        <v>100</v>
      </c>
      <c r="C14" s="24">
        <v>200</v>
      </c>
      <c r="D14" s="24">
        <v>6000</v>
      </c>
      <c r="E14" s="25">
        <v>1</v>
      </c>
      <c r="F14" s="26">
        <v>1</v>
      </c>
      <c r="G14" s="27">
        <f t="shared" si="0"/>
        <v>0.12</v>
      </c>
      <c r="H14" s="28">
        <v>138.333333333333</v>
      </c>
      <c r="I14" s="29">
        <f t="shared" si="1"/>
        <v>1620</v>
      </c>
      <c r="J14" s="21">
        <v>13500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5">
      <c r="A15" s="22" t="s">
        <v>15</v>
      </c>
      <c r="B15" s="31">
        <v>150</v>
      </c>
      <c r="C15" s="32">
        <v>150</v>
      </c>
      <c r="D15" s="32">
        <v>3000</v>
      </c>
      <c r="E15" s="25">
        <v>1</v>
      </c>
      <c r="F15" s="26">
        <v>1</v>
      </c>
      <c r="G15" s="27">
        <f t="shared" si="0"/>
        <v>6.7500000000000004E-2</v>
      </c>
      <c r="H15" s="28">
        <v>139.333333333333</v>
      </c>
      <c r="I15" s="29">
        <f t="shared" si="1"/>
        <v>911.25000000000011</v>
      </c>
      <c r="J15" s="21">
        <v>13500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5">
      <c r="A16" s="22" t="s">
        <v>15</v>
      </c>
      <c r="B16" s="23">
        <v>150</v>
      </c>
      <c r="C16" s="24">
        <v>150</v>
      </c>
      <c r="D16" s="24">
        <v>6000</v>
      </c>
      <c r="E16" s="25">
        <v>1</v>
      </c>
      <c r="F16" s="26">
        <v>1</v>
      </c>
      <c r="G16" s="27">
        <f t="shared" si="0"/>
        <v>0.13500000000000001</v>
      </c>
      <c r="H16" s="28">
        <v>140.333333333333</v>
      </c>
      <c r="I16" s="29">
        <f t="shared" si="1"/>
        <v>1822.5000000000002</v>
      </c>
      <c r="J16" s="21">
        <v>13500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5">
      <c r="A17" s="22" t="s">
        <v>15</v>
      </c>
      <c r="B17" s="31">
        <v>150</v>
      </c>
      <c r="C17" s="32">
        <v>200</v>
      </c>
      <c r="D17" s="32">
        <v>3000</v>
      </c>
      <c r="E17" s="25">
        <v>1</v>
      </c>
      <c r="F17" s="26">
        <v>1</v>
      </c>
      <c r="G17" s="27">
        <f t="shared" si="0"/>
        <v>0.09</v>
      </c>
      <c r="H17" s="28">
        <v>141.333333333333</v>
      </c>
      <c r="I17" s="29">
        <f t="shared" si="1"/>
        <v>1215</v>
      </c>
      <c r="J17" s="21">
        <v>13500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5">
      <c r="A18" s="22" t="s">
        <v>15</v>
      </c>
      <c r="B18" s="23">
        <v>150</v>
      </c>
      <c r="C18" s="24">
        <v>200</v>
      </c>
      <c r="D18" s="24">
        <v>6000</v>
      </c>
      <c r="E18" s="25">
        <v>1</v>
      </c>
      <c r="F18" s="26">
        <v>1</v>
      </c>
      <c r="G18" s="27">
        <f t="shared" si="0"/>
        <v>0.18</v>
      </c>
      <c r="H18" s="28">
        <v>142.333333333333</v>
      </c>
      <c r="I18" s="29">
        <f t="shared" si="1"/>
        <v>2430</v>
      </c>
      <c r="J18" s="21">
        <v>13500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5">
      <c r="A19" s="22" t="s">
        <v>15</v>
      </c>
      <c r="B19" s="31">
        <v>200</v>
      </c>
      <c r="C19" s="32">
        <v>200</v>
      </c>
      <c r="D19" s="32">
        <v>3000</v>
      </c>
      <c r="E19" s="25">
        <v>1</v>
      </c>
      <c r="F19" s="26">
        <v>1</v>
      </c>
      <c r="G19" s="27">
        <f t="shared" si="0"/>
        <v>0.12</v>
      </c>
      <c r="H19" s="28">
        <v>141.333333333333</v>
      </c>
      <c r="I19" s="29">
        <f t="shared" si="1"/>
        <v>1620</v>
      </c>
      <c r="J19" s="21">
        <v>13500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5">
      <c r="A20" s="22" t="s">
        <v>15</v>
      </c>
      <c r="B20" s="23">
        <v>200</v>
      </c>
      <c r="C20" s="24">
        <v>200</v>
      </c>
      <c r="D20" s="24">
        <v>6000</v>
      </c>
      <c r="E20" s="25">
        <v>1</v>
      </c>
      <c r="F20" s="26">
        <v>1</v>
      </c>
      <c r="G20" s="27">
        <f t="shared" si="0"/>
        <v>0.24</v>
      </c>
      <c r="H20" s="28">
        <v>142.333333333333</v>
      </c>
      <c r="I20" s="29">
        <f t="shared" si="1"/>
        <v>3240</v>
      </c>
      <c r="J20" s="21">
        <v>13500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8.25" customHeight="1" x14ac:dyDescent="0.25">
      <c r="A21" s="33"/>
      <c r="B21" s="34"/>
      <c r="C21" s="35"/>
      <c r="D21" s="35"/>
      <c r="E21" s="36"/>
      <c r="F21" s="37"/>
      <c r="G21" s="38"/>
      <c r="H21" s="39"/>
      <c r="I21" s="40"/>
      <c r="J21" s="4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22" t="s">
        <v>16</v>
      </c>
      <c r="B22" s="31">
        <v>50</v>
      </c>
      <c r="C22" s="32">
        <v>50</v>
      </c>
      <c r="D22" s="32">
        <v>3000</v>
      </c>
      <c r="E22" s="25">
        <v>2</v>
      </c>
      <c r="F22" s="26">
        <v>1</v>
      </c>
      <c r="G22" s="27">
        <f t="shared" ref="G22:G38" si="2">B22*C22*D22/1000000000</f>
        <v>7.4999999999999997E-3</v>
      </c>
      <c r="H22" s="28">
        <v>133.33333333333334</v>
      </c>
      <c r="I22" s="29">
        <f t="shared" ref="I22:I38" si="3">J22*G22</f>
        <v>90</v>
      </c>
      <c r="J22" s="30">
        <v>12000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>
      <c r="A23" s="22" t="s">
        <v>16</v>
      </c>
      <c r="B23" s="23">
        <v>50</v>
      </c>
      <c r="C23" s="24">
        <v>50</v>
      </c>
      <c r="D23" s="24">
        <v>4000</v>
      </c>
      <c r="E23" s="25">
        <v>2</v>
      </c>
      <c r="F23" s="26">
        <v>1</v>
      </c>
      <c r="G23" s="27">
        <f t="shared" si="2"/>
        <v>0.01</v>
      </c>
      <c r="H23" s="28">
        <v>133.33333333333334</v>
      </c>
      <c r="I23" s="29">
        <f t="shared" si="3"/>
        <v>120</v>
      </c>
      <c r="J23" s="30">
        <v>12000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5">
      <c r="A24" s="22" t="s">
        <v>16</v>
      </c>
      <c r="B24" s="23">
        <v>50</v>
      </c>
      <c r="C24" s="24">
        <v>50</v>
      </c>
      <c r="D24" s="24">
        <v>5000</v>
      </c>
      <c r="E24" s="25">
        <v>2</v>
      </c>
      <c r="F24" s="26">
        <v>1</v>
      </c>
      <c r="G24" s="27">
        <f t="shared" si="2"/>
        <v>1.2500000000000001E-2</v>
      </c>
      <c r="H24" s="28">
        <v>133.33333333333334</v>
      </c>
      <c r="I24" s="29">
        <f t="shared" si="3"/>
        <v>150</v>
      </c>
      <c r="J24" s="30">
        <v>12000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5">
      <c r="A25" s="22" t="s">
        <v>16</v>
      </c>
      <c r="B25" s="23">
        <v>50</v>
      </c>
      <c r="C25" s="24">
        <v>50</v>
      </c>
      <c r="D25" s="24">
        <v>6000</v>
      </c>
      <c r="E25" s="25">
        <v>2</v>
      </c>
      <c r="F25" s="26">
        <v>1</v>
      </c>
      <c r="G25" s="27">
        <f t="shared" si="2"/>
        <v>1.4999999999999999E-2</v>
      </c>
      <c r="H25" s="28">
        <v>134.333333333333</v>
      </c>
      <c r="I25" s="29">
        <f t="shared" si="3"/>
        <v>180</v>
      </c>
      <c r="J25" s="30">
        <v>12000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22" t="s">
        <v>16</v>
      </c>
      <c r="B26" s="31">
        <v>80</v>
      </c>
      <c r="C26" s="32">
        <v>80</v>
      </c>
      <c r="D26" s="32">
        <v>6000</v>
      </c>
      <c r="E26" s="25">
        <v>2</v>
      </c>
      <c r="F26" s="26">
        <v>1</v>
      </c>
      <c r="G26" s="27">
        <f t="shared" si="2"/>
        <v>3.8399999999999997E-2</v>
      </c>
      <c r="H26" s="28">
        <v>132.333333333333</v>
      </c>
      <c r="I26" s="29">
        <f t="shared" si="3"/>
        <v>460.79999999999995</v>
      </c>
      <c r="J26" s="30">
        <v>12000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22" t="s">
        <v>16</v>
      </c>
      <c r="B27" s="31">
        <v>100</v>
      </c>
      <c r="C27" s="32">
        <v>100</v>
      </c>
      <c r="D27" s="32">
        <v>3000</v>
      </c>
      <c r="E27" s="25">
        <v>2</v>
      </c>
      <c r="F27" s="26">
        <v>1</v>
      </c>
      <c r="G27" s="27">
        <f t="shared" si="2"/>
        <v>0.03</v>
      </c>
      <c r="H27" s="28">
        <v>133.33333333333334</v>
      </c>
      <c r="I27" s="29">
        <f t="shared" si="3"/>
        <v>360</v>
      </c>
      <c r="J27" s="30">
        <v>12000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22" t="s">
        <v>16</v>
      </c>
      <c r="B28" s="23">
        <v>100</v>
      </c>
      <c r="C28" s="24">
        <v>100</v>
      </c>
      <c r="D28" s="24">
        <v>6000</v>
      </c>
      <c r="E28" s="25">
        <v>2</v>
      </c>
      <c r="F28" s="26">
        <v>1</v>
      </c>
      <c r="G28" s="27">
        <f t="shared" si="2"/>
        <v>0.06</v>
      </c>
      <c r="H28" s="28">
        <v>134.333333333333</v>
      </c>
      <c r="I28" s="29">
        <f t="shared" si="3"/>
        <v>720</v>
      </c>
      <c r="J28" s="30">
        <v>12000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22" t="s">
        <v>16</v>
      </c>
      <c r="B29" s="31">
        <v>100</v>
      </c>
      <c r="C29" s="32">
        <v>150</v>
      </c>
      <c r="D29" s="32">
        <v>3000</v>
      </c>
      <c r="E29" s="25">
        <v>2</v>
      </c>
      <c r="F29" s="26">
        <v>1</v>
      </c>
      <c r="G29" s="27">
        <f t="shared" si="2"/>
        <v>4.4999999999999998E-2</v>
      </c>
      <c r="H29" s="28">
        <v>135.333333333333</v>
      </c>
      <c r="I29" s="29">
        <f t="shared" si="3"/>
        <v>540</v>
      </c>
      <c r="J29" s="30">
        <v>12000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22" t="s">
        <v>16</v>
      </c>
      <c r="B30" s="23">
        <v>100</v>
      </c>
      <c r="C30" s="24">
        <v>150</v>
      </c>
      <c r="D30" s="24">
        <v>6000</v>
      </c>
      <c r="E30" s="25">
        <v>2</v>
      </c>
      <c r="F30" s="26">
        <v>1</v>
      </c>
      <c r="G30" s="27">
        <f t="shared" si="2"/>
        <v>0.09</v>
      </c>
      <c r="H30" s="28">
        <v>136.333333333333</v>
      </c>
      <c r="I30" s="29">
        <f t="shared" si="3"/>
        <v>1080</v>
      </c>
      <c r="J30" s="30">
        <v>12000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22" t="s">
        <v>16</v>
      </c>
      <c r="B31" s="31">
        <v>100</v>
      </c>
      <c r="C31" s="32">
        <v>200</v>
      </c>
      <c r="D31" s="32">
        <v>3000</v>
      </c>
      <c r="E31" s="25">
        <v>2</v>
      </c>
      <c r="F31" s="26">
        <v>1</v>
      </c>
      <c r="G31" s="27">
        <f t="shared" si="2"/>
        <v>0.06</v>
      </c>
      <c r="H31" s="28">
        <v>137.333333333333</v>
      </c>
      <c r="I31" s="29">
        <f t="shared" si="3"/>
        <v>720</v>
      </c>
      <c r="J31" s="30">
        <v>12000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22" t="s">
        <v>16</v>
      </c>
      <c r="B32" s="23">
        <v>100</v>
      </c>
      <c r="C32" s="24">
        <v>200</v>
      </c>
      <c r="D32" s="24">
        <v>6000</v>
      </c>
      <c r="E32" s="25">
        <v>2</v>
      </c>
      <c r="F32" s="26">
        <v>1</v>
      </c>
      <c r="G32" s="27">
        <f t="shared" si="2"/>
        <v>0.12</v>
      </c>
      <c r="H32" s="28">
        <v>138.333333333333</v>
      </c>
      <c r="I32" s="29">
        <f t="shared" si="3"/>
        <v>1440</v>
      </c>
      <c r="J32" s="30">
        <v>12000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22" t="s">
        <v>16</v>
      </c>
      <c r="B33" s="31">
        <v>150</v>
      </c>
      <c r="C33" s="32">
        <v>150</v>
      </c>
      <c r="D33" s="32">
        <v>3000</v>
      </c>
      <c r="E33" s="25">
        <v>2</v>
      </c>
      <c r="F33" s="26">
        <v>1</v>
      </c>
      <c r="G33" s="27">
        <f t="shared" si="2"/>
        <v>6.7500000000000004E-2</v>
      </c>
      <c r="H33" s="28">
        <v>139.333333333333</v>
      </c>
      <c r="I33" s="29">
        <f t="shared" si="3"/>
        <v>810</v>
      </c>
      <c r="J33" s="30">
        <v>12000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22" t="s">
        <v>16</v>
      </c>
      <c r="B34" s="23">
        <v>150</v>
      </c>
      <c r="C34" s="24">
        <v>150</v>
      </c>
      <c r="D34" s="24">
        <v>6000</v>
      </c>
      <c r="E34" s="25">
        <v>2</v>
      </c>
      <c r="F34" s="26">
        <v>1</v>
      </c>
      <c r="G34" s="27">
        <f t="shared" si="2"/>
        <v>0.13500000000000001</v>
      </c>
      <c r="H34" s="28">
        <v>140.333333333333</v>
      </c>
      <c r="I34" s="29">
        <f t="shared" si="3"/>
        <v>1620</v>
      </c>
      <c r="J34" s="30">
        <v>12000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22" t="s">
        <v>16</v>
      </c>
      <c r="B35" s="31">
        <v>150</v>
      </c>
      <c r="C35" s="32">
        <v>200</v>
      </c>
      <c r="D35" s="32">
        <v>3000</v>
      </c>
      <c r="E35" s="25">
        <v>2</v>
      </c>
      <c r="F35" s="26">
        <v>1</v>
      </c>
      <c r="G35" s="27">
        <f t="shared" si="2"/>
        <v>0.09</v>
      </c>
      <c r="H35" s="28">
        <v>141.333333333333</v>
      </c>
      <c r="I35" s="29">
        <f t="shared" si="3"/>
        <v>1080</v>
      </c>
      <c r="J35" s="30">
        <v>12000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22" t="s">
        <v>16</v>
      </c>
      <c r="B36" s="23">
        <v>150</v>
      </c>
      <c r="C36" s="24">
        <v>200</v>
      </c>
      <c r="D36" s="24">
        <v>6000</v>
      </c>
      <c r="E36" s="25">
        <v>2</v>
      </c>
      <c r="F36" s="26">
        <v>1</v>
      </c>
      <c r="G36" s="27">
        <f t="shared" si="2"/>
        <v>0.18</v>
      </c>
      <c r="H36" s="28">
        <v>142.333333333333</v>
      </c>
      <c r="I36" s="29">
        <f t="shared" si="3"/>
        <v>2160</v>
      </c>
      <c r="J36" s="30">
        <v>12000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22" t="s">
        <v>16</v>
      </c>
      <c r="B37" s="31">
        <v>200</v>
      </c>
      <c r="C37" s="32">
        <v>200</v>
      </c>
      <c r="D37" s="32">
        <v>3000</v>
      </c>
      <c r="E37" s="25">
        <v>2</v>
      </c>
      <c r="F37" s="26">
        <v>1</v>
      </c>
      <c r="G37" s="27">
        <f t="shared" si="2"/>
        <v>0.12</v>
      </c>
      <c r="H37" s="28">
        <v>141.333333333333</v>
      </c>
      <c r="I37" s="29">
        <f t="shared" si="3"/>
        <v>1440</v>
      </c>
      <c r="J37" s="30">
        <v>12000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22" t="s">
        <v>16</v>
      </c>
      <c r="B38" s="23">
        <v>200</v>
      </c>
      <c r="C38" s="24">
        <v>200</v>
      </c>
      <c r="D38" s="24">
        <v>6000</v>
      </c>
      <c r="E38" s="25">
        <v>2</v>
      </c>
      <c r="F38" s="26">
        <v>1</v>
      </c>
      <c r="G38" s="27">
        <f t="shared" si="2"/>
        <v>0.24</v>
      </c>
      <c r="H38" s="28">
        <v>142.333333333333</v>
      </c>
      <c r="I38" s="29">
        <f t="shared" si="3"/>
        <v>2880</v>
      </c>
      <c r="J38" s="30">
        <v>12000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9" customHeight="1" x14ac:dyDescent="0.25">
      <c r="A39" s="33"/>
      <c r="B39" s="34"/>
      <c r="C39" s="35"/>
      <c r="D39" s="35"/>
      <c r="E39" s="42"/>
      <c r="F39" s="37"/>
      <c r="G39" s="38"/>
      <c r="H39" s="39"/>
      <c r="I39" s="43"/>
      <c r="J39" s="4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" customHeight="1" x14ac:dyDescent="0.25">
      <c r="A40" s="483" t="s">
        <v>17</v>
      </c>
      <c r="B40" s="469"/>
      <c r="C40" s="469"/>
      <c r="D40" s="469"/>
      <c r="E40" s="469"/>
      <c r="F40" s="469"/>
      <c r="G40" s="469"/>
      <c r="H40" s="469"/>
      <c r="I40" s="469"/>
      <c r="J40" s="469"/>
      <c r="K40" s="4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customHeight="1" x14ac:dyDescent="0.25">
      <c r="A41" s="481" t="s">
        <v>18</v>
      </c>
      <c r="B41" s="469"/>
      <c r="C41" s="469"/>
      <c r="D41" s="469"/>
      <c r="E41" s="469"/>
      <c r="F41" s="469"/>
      <c r="G41" s="469"/>
      <c r="H41" s="469"/>
      <c r="I41" s="469"/>
      <c r="J41" s="469"/>
      <c r="K41" s="4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 x14ac:dyDescent="0.25">
      <c r="A42" s="481" t="s">
        <v>19</v>
      </c>
      <c r="B42" s="469"/>
      <c r="C42" s="469"/>
      <c r="D42" s="469"/>
      <c r="E42" s="469"/>
      <c r="F42" s="469"/>
      <c r="G42" s="469"/>
      <c r="H42" s="469"/>
      <c r="I42" s="469"/>
      <c r="J42" s="469"/>
      <c r="K42" s="4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482" t="s">
        <v>20</v>
      </c>
      <c r="B43" s="469"/>
      <c r="C43" s="469"/>
      <c r="D43" s="469"/>
      <c r="E43" s="469"/>
      <c r="F43" s="469"/>
      <c r="G43" s="469"/>
      <c r="H43" s="469"/>
      <c r="I43" s="469"/>
      <c r="J43" s="469"/>
      <c r="K43" s="4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7.5" customHeight="1" x14ac:dyDescent="0.25">
      <c r="A44" s="484" t="s">
        <v>0</v>
      </c>
      <c r="B44" s="485"/>
      <c r="C44" s="485"/>
      <c r="D44" s="485"/>
      <c r="E44" s="485"/>
      <c r="F44" s="485"/>
      <c r="G44" s="485"/>
      <c r="H44" s="485"/>
      <c r="I44" s="485"/>
      <c r="J44" s="486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0.25" customHeight="1" x14ac:dyDescent="0.25">
      <c r="A45" s="487">
        <v>44805</v>
      </c>
      <c r="B45" s="478"/>
      <c r="C45" s="478"/>
      <c r="D45" s="478"/>
      <c r="E45" s="478"/>
      <c r="F45" s="478"/>
      <c r="G45" s="478"/>
      <c r="H45" s="478"/>
      <c r="I45" s="478"/>
      <c r="J45" s="48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0" customHeight="1" x14ac:dyDescent="0.25">
      <c r="A46" s="479" t="s">
        <v>2</v>
      </c>
      <c r="B46" s="2" t="s">
        <v>3</v>
      </c>
      <c r="C46" s="3" t="s">
        <v>4</v>
      </c>
      <c r="D46" s="3" t="s">
        <v>5</v>
      </c>
      <c r="E46" s="475" t="s">
        <v>6</v>
      </c>
      <c r="F46" s="470" t="s">
        <v>21</v>
      </c>
      <c r="G46" s="471"/>
      <c r="H46" s="474"/>
      <c r="I46" s="473" t="s">
        <v>8</v>
      </c>
      <c r="J46" s="47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6.5" customHeight="1" x14ac:dyDescent="0.25">
      <c r="A47" s="480"/>
      <c r="B47" s="5" t="s">
        <v>9</v>
      </c>
      <c r="C47" s="6" t="s">
        <v>9</v>
      </c>
      <c r="D47" s="6" t="s">
        <v>9</v>
      </c>
      <c r="E47" s="476"/>
      <c r="F47" s="7" t="s">
        <v>10</v>
      </c>
      <c r="G47" s="8" t="s">
        <v>11</v>
      </c>
      <c r="H47" s="47" t="s">
        <v>12</v>
      </c>
      <c r="I47" s="10" t="s">
        <v>13</v>
      </c>
      <c r="J47" s="48" t="s">
        <v>14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5.75" customHeight="1" x14ac:dyDescent="0.25">
      <c r="A48" s="33" t="s">
        <v>22</v>
      </c>
      <c r="B48" s="49">
        <v>25</v>
      </c>
      <c r="C48" s="50">
        <v>100</v>
      </c>
      <c r="D48" s="51">
        <v>3000</v>
      </c>
      <c r="E48" s="42">
        <v>1</v>
      </c>
      <c r="F48" s="37">
        <v>1</v>
      </c>
      <c r="G48" s="38">
        <f t="shared" ref="G48:G65" si="4">B48*C48*D48/1000000000</f>
        <v>7.4999999999999997E-3</v>
      </c>
      <c r="H48" s="39">
        <f t="shared" ref="H48:H65" si="5">F48/G48</f>
        <v>133.33333333333334</v>
      </c>
      <c r="I48" s="40">
        <f t="shared" ref="I48:I65" si="6">G48*J48</f>
        <v>93.75</v>
      </c>
      <c r="J48" s="30">
        <v>12500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33" t="s">
        <v>22</v>
      </c>
      <c r="B49" s="34">
        <v>25</v>
      </c>
      <c r="C49" s="35">
        <v>100</v>
      </c>
      <c r="D49" s="35">
        <v>4000</v>
      </c>
      <c r="E49" s="42">
        <v>1</v>
      </c>
      <c r="F49" s="37">
        <v>1</v>
      </c>
      <c r="G49" s="38">
        <f t="shared" si="4"/>
        <v>0.01</v>
      </c>
      <c r="H49" s="39">
        <f t="shared" si="5"/>
        <v>100</v>
      </c>
      <c r="I49" s="40">
        <f t="shared" si="6"/>
        <v>125</v>
      </c>
      <c r="J49" s="30">
        <v>12500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33" t="s">
        <v>22</v>
      </c>
      <c r="B50" s="34">
        <v>25</v>
      </c>
      <c r="C50" s="35">
        <v>100</v>
      </c>
      <c r="D50" s="35">
        <v>5000</v>
      </c>
      <c r="E50" s="42">
        <v>1</v>
      </c>
      <c r="F50" s="37">
        <v>1</v>
      </c>
      <c r="G50" s="38">
        <f t="shared" si="4"/>
        <v>1.2500000000000001E-2</v>
      </c>
      <c r="H50" s="39">
        <f t="shared" si="5"/>
        <v>80</v>
      </c>
      <c r="I50" s="40">
        <f t="shared" si="6"/>
        <v>156.25</v>
      </c>
      <c r="J50" s="30">
        <v>12500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33" t="s">
        <v>22</v>
      </c>
      <c r="B51" s="34">
        <v>25</v>
      </c>
      <c r="C51" s="35">
        <v>100</v>
      </c>
      <c r="D51" s="35">
        <v>6000</v>
      </c>
      <c r="E51" s="42">
        <v>1</v>
      </c>
      <c r="F51" s="37">
        <v>1</v>
      </c>
      <c r="G51" s="38">
        <f t="shared" si="4"/>
        <v>1.4999999999999999E-2</v>
      </c>
      <c r="H51" s="39">
        <f t="shared" si="5"/>
        <v>66.666666666666671</v>
      </c>
      <c r="I51" s="40">
        <f t="shared" si="6"/>
        <v>187.5</v>
      </c>
      <c r="J51" s="30">
        <v>12500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33" t="s">
        <v>22</v>
      </c>
      <c r="B52" s="52">
        <v>25</v>
      </c>
      <c r="C52" s="51">
        <v>150</v>
      </c>
      <c r="D52" s="51">
        <v>3000</v>
      </c>
      <c r="E52" s="42">
        <v>1</v>
      </c>
      <c r="F52" s="37">
        <v>1</v>
      </c>
      <c r="G52" s="38">
        <f t="shared" si="4"/>
        <v>1.125E-2</v>
      </c>
      <c r="H52" s="39">
        <f t="shared" si="5"/>
        <v>88.888888888888886</v>
      </c>
      <c r="I52" s="40">
        <f t="shared" si="6"/>
        <v>151.875</v>
      </c>
      <c r="J52" s="30">
        <v>13500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33" t="s">
        <v>22</v>
      </c>
      <c r="B53" s="34">
        <v>25</v>
      </c>
      <c r="C53" s="35">
        <v>150</v>
      </c>
      <c r="D53" s="35">
        <v>4000</v>
      </c>
      <c r="E53" s="42">
        <v>1</v>
      </c>
      <c r="F53" s="37">
        <v>1</v>
      </c>
      <c r="G53" s="38">
        <f t="shared" si="4"/>
        <v>1.4999999999999999E-2</v>
      </c>
      <c r="H53" s="39">
        <f t="shared" si="5"/>
        <v>66.666666666666671</v>
      </c>
      <c r="I53" s="40">
        <f t="shared" si="6"/>
        <v>202.5</v>
      </c>
      <c r="J53" s="30">
        <v>13500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33" t="s">
        <v>22</v>
      </c>
      <c r="B54" s="34">
        <v>25</v>
      </c>
      <c r="C54" s="35">
        <v>150</v>
      </c>
      <c r="D54" s="35">
        <v>5000</v>
      </c>
      <c r="E54" s="42">
        <v>1</v>
      </c>
      <c r="F54" s="37">
        <v>1</v>
      </c>
      <c r="G54" s="38">
        <f t="shared" si="4"/>
        <v>1.8749999999999999E-2</v>
      </c>
      <c r="H54" s="39">
        <f t="shared" si="5"/>
        <v>53.333333333333336</v>
      </c>
      <c r="I54" s="40">
        <f t="shared" si="6"/>
        <v>253.125</v>
      </c>
      <c r="J54" s="30">
        <v>13500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53" t="s">
        <v>22</v>
      </c>
      <c r="B55" s="54">
        <v>25</v>
      </c>
      <c r="C55" s="55">
        <v>150</v>
      </c>
      <c r="D55" s="55">
        <v>6000</v>
      </c>
      <c r="E55" s="56">
        <v>1</v>
      </c>
      <c r="F55" s="57">
        <v>1</v>
      </c>
      <c r="G55" s="58">
        <f t="shared" si="4"/>
        <v>2.2499999999999999E-2</v>
      </c>
      <c r="H55" s="59">
        <f t="shared" si="5"/>
        <v>44.444444444444443</v>
      </c>
      <c r="I55" s="60">
        <f t="shared" si="6"/>
        <v>303.75</v>
      </c>
      <c r="J55" s="30">
        <v>13500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33" t="s">
        <v>22</v>
      </c>
      <c r="B56" s="49">
        <v>30</v>
      </c>
      <c r="C56" s="50">
        <v>100</v>
      </c>
      <c r="D56" s="51">
        <v>6000</v>
      </c>
      <c r="E56" s="42">
        <v>1</v>
      </c>
      <c r="F56" s="37">
        <v>1</v>
      </c>
      <c r="G56" s="38">
        <f t="shared" si="4"/>
        <v>1.7999999999999999E-2</v>
      </c>
      <c r="H56" s="39">
        <f t="shared" si="5"/>
        <v>55.555555555555557</v>
      </c>
      <c r="I56" s="40">
        <f t="shared" si="6"/>
        <v>224.99999999999997</v>
      </c>
      <c r="J56" s="30">
        <v>12500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33" t="s">
        <v>22</v>
      </c>
      <c r="B57" s="52">
        <v>30</v>
      </c>
      <c r="C57" s="51">
        <v>125</v>
      </c>
      <c r="D57" s="51">
        <v>6000</v>
      </c>
      <c r="E57" s="42">
        <v>1</v>
      </c>
      <c r="F57" s="37">
        <v>1</v>
      </c>
      <c r="G57" s="38">
        <f t="shared" si="4"/>
        <v>2.2499999999999999E-2</v>
      </c>
      <c r="H57" s="39">
        <f t="shared" si="5"/>
        <v>44.444444444444443</v>
      </c>
      <c r="I57" s="40">
        <f t="shared" si="6"/>
        <v>281.25</v>
      </c>
      <c r="J57" s="30">
        <v>12500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33" t="s">
        <v>22</v>
      </c>
      <c r="B58" s="52">
        <v>30</v>
      </c>
      <c r="C58" s="51">
        <v>150</v>
      </c>
      <c r="D58" s="51">
        <v>6000</v>
      </c>
      <c r="E58" s="42">
        <v>1</v>
      </c>
      <c r="F58" s="37">
        <v>1</v>
      </c>
      <c r="G58" s="38">
        <f t="shared" si="4"/>
        <v>2.7E-2</v>
      </c>
      <c r="H58" s="39">
        <f t="shared" si="5"/>
        <v>37.037037037037038</v>
      </c>
      <c r="I58" s="40">
        <f t="shared" si="6"/>
        <v>364.5</v>
      </c>
      <c r="J58" s="30">
        <v>13500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33" t="s">
        <v>22</v>
      </c>
      <c r="B59" s="52">
        <v>50</v>
      </c>
      <c r="C59" s="51">
        <v>100</v>
      </c>
      <c r="D59" s="51">
        <v>6000</v>
      </c>
      <c r="E59" s="42">
        <v>1</v>
      </c>
      <c r="F59" s="37">
        <v>1</v>
      </c>
      <c r="G59" s="38">
        <f t="shared" si="4"/>
        <v>0.03</v>
      </c>
      <c r="H59" s="39">
        <f t="shared" si="5"/>
        <v>33.333333333333336</v>
      </c>
      <c r="I59" s="40">
        <f t="shared" si="6"/>
        <v>375</v>
      </c>
      <c r="J59" s="30">
        <v>12500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33" t="s">
        <v>22</v>
      </c>
      <c r="B60" s="52">
        <v>50</v>
      </c>
      <c r="C60" s="51">
        <v>125</v>
      </c>
      <c r="D60" s="51">
        <v>6000</v>
      </c>
      <c r="E60" s="42">
        <v>1</v>
      </c>
      <c r="F60" s="37">
        <v>1</v>
      </c>
      <c r="G60" s="38">
        <f t="shared" si="4"/>
        <v>3.7499999999999999E-2</v>
      </c>
      <c r="H60" s="39">
        <f t="shared" si="5"/>
        <v>26.666666666666668</v>
      </c>
      <c r="I60" s="40">
        <f t="shared" si="6"/>
        <v>468.75</v>
      </c>
      <c r="J60" s="30">
        <v>12500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33" t="s">
        <v>22</v>
      </c>
      <c r="B61" s="52">
        <v>50</v>
      </c>
      <c r="C61" s="51">
        <v>150</v>
      </c>
      <c r="D61" s="51">
        <v>5000</v>
      </c>
      <c r="E61" s="42">
        <v>1</v>
      </c>
      <c r="F61" s="37">
        <v>1</v>
      </c>
      <c r="G61" s="38">
        <f t="shared" si="4"/>
        <v>3.7499999999999999E-2</v>
      </c>
      <c r="H61" s="39">
        <f t="shared" si="5"/>
        <v>26.666666666666668</v>
      </c>
      <c r="I61" s="40">
        <f t="shared" si="6"/>
        <v>506.25</v>
      </c>
      <c r="J61" s="30">
        <v>13500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33" t="s">
        <v>22</v>
      </c>
      <c r="B62" s="34">
        <v>50</v>
      </c>
      <c r="C62" s="35">
        <v>150</v>
      </c>
      <c r="D62" s="35">
        <v>6000</v>
      </c>
      <c r="E62" s="42">
        <v>1</v>
      </c>
      <c r="F62" s="37">
        <v>1</v>
      </c>
      <c r="G62" s="38">
        <f t="shared" si="4"/>
        <v>4.4999999999999998E-2</v>
      </c>
      <c r="H62" s="39">
        <f t="shared" si="5"/>
        <v>22.222222222222221</v>
      </c>
      <c r="I62" s="40">
        <f t="shared" si="6"/>
        <v>607.5</v>
      </c>
      <c r="J62" s="30">
        <v>13500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33" t="s">
        <v>22</v>
      </c>
      <c r="B63" s="52">
        <v>50</v>
      </c>
      <c r="C63" s="51">
        <v>200</v>
      </c>
      <c r="D63" s="51">
        <v>6000</v>
      </c>
      <c r="E63" s="42">
        <v>1</v>
      </c>
      <c r="F63" s="37">
        <v>1</v>
      </c>
      <c r="G63" s="38">
        <f t="shared" si="4"/>
        <v>0.06</v>
      </c>
      <c r="H63" s="39">
        <f t="shared" si="5"/>
        <v>16.666666666666668</v>
      </c>
      <c r="I63" s="40">
        <f t="shared" si="6"/>
        <v>810</v>
      </c>
      <c r="J63" s="30">
        <v>13500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33" t="s">
        <v>22</v>
      </c>
      <c r="B64" s="52">
        <v>60</v>
      </c>
      <c r="C64" s="51">
        <v>100</v>
      </c>
      <c r="D64" s="51">
        <v>5000</v>
      </c>
      <c r="E64" s="42">
        <v>1</v>
      </c>
      <c r="F64" s="37">
        <v>1</v>
      </c>
      <c r="G64" s="38">
        <f t="shared" si="4"/>
        <v>0.03</v>
      </c>
      <c r="H64" s="39">
        <f t="shared" si="5"/>
        <v>33.333333333333336</v>
      </c>
      <c r="I64" s="40">
        <f t="shared" si="6"/>
        <v>405</v>
      </c>
      <c r="J64" s="30">
        <v>13500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33" t="s">
        <v>22</v>
      </c>
      <c r="B65" s="34">
        <v>60</v>
      </c>
      <c r="C65" s="35">
        <v>150</v>
      </c>
      <c r="D65" s="35">
        <v>6000</v>
      </c>
      <c r="E65" s="42">
        <v>1</v>
      </c>
      <c r="F65" s="37">
        <v>1</v>
      </c>
      <c r="G65" s="38">
        <f t="shared" si="4"/>
        <v>5.3999999999999999E-2</v>
      </c>
      <c r="H65" s="39">
        <f t="shared" si="5"/>
        <v>18.518518518518519</v>
      </c>
      <c r="I65" s="40">
        <f t="shared" si="6"/>
        <v>729</v>
      </c>
      <c r="J65" s="30">
        <v>13500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8.25" customHeight="1" x14ac:dyDescent="0.25">
      <c r="A66" s="33"/>
      <c r="B66" s="34"/>
      <c r="C66" s="35"/>
      <c r="D66" s="35"/>
      <c r="E66" s="42"/>
      <c r="F66" s="37"/>
      <c r="G66" s="38"/>
      <c r="H66" s="39"/>
      <c r="I66" s="40"/>
      <c r="J66" s="30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33" t="s">
        <v>23</v>
      </c>
      <c r="B67" s="49">
        <v>25</v>
      </c>
      <c r="C67" s="50">
        <v>100</v>
      </c>
      <c r="D67" s="51">
        <v>3000</v>
      </c>
      <c r="E67" s="42">
        <v>2</v>
      </c>
      <c r="F67" s="37">
        <v>1</v>
      </c>
      <c r="G67" s="38">
        <f t="shared" ref="G67:G76" si="7">B67*C67*D67/1000000000</f>
        <v>7.4999999999999997E-3</v>
      </c>
      <c r="H67" s="39">
        <f t="shared" ref="H67:H76" si="8">F67/G67</f>
        <v>133.33333333333334</v>
      </c>
      <c r="I67" s="40">
        <f t="shared" ref="I67:I76" si="9">G67*J67</f>
        <v>82.5</v>
      </c>
      <c r="J67" s="30">
        <v>11000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33" t="s">
        <v>23</v>
      </c>
      <c r="B68" s="34">
        <v>25</v>
      </c>
      <c r="C68" s="35">
        <v>100</v>
      </c>
      <c r="D68" s="35">
        <v>6000</v>
      </c>
      <c r="E68" s="42">
        <v>2</v>
      </c>
      <c r="F68" s="37">
        <v>1</v>
      </c>
      <c r="G68" s="38">
        <f t="shared" si="7"/>
        <v>1.4999999999999999E-2</v>
      </c>
      <c r="H68" s="39">
        <f t="shared" si="8"/>
        <v>66.666666666666671</v>
      </c>
      <c r="I68" s="40">
        <f t="shared" si="9"/>
        <v>165</v>
      </c>
      <c r="J68" s="30">
        <v>11000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33" t="s">
        <v>23</v>
      </c>
      <c r="B69" s="52">
        <v>25</v>
      </c>
      <c r="C69" s="51">
        <v>125</v>
      </c>
      <c r="D69" s="51">
        <v>6000</v>
      </c>
      <c r="E69" s="42">
        <v>2</v>
      </c>
      <c r="F69" s="37">
        <v>1</v>
      </c>
      <c r="G69" s="38">
        <f t="shared" si="7"/>
        <v>1.8749999999999999E-2</v>
      </c>
      <c r="H69" s="39">
        <f t="shared" si="8"/>
        <v>53.333333333333336</v>
      </c>
      <c r="I69" s="40">
        <f t="shared" si="9"/>
        <v>206.25</v>
      </c>
      <c r="J69" s="30">
        <v>11000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33" t="s">
        <v>23</v>
      </c>
      <c r="B70" s="52">
        <v>25</v>
      </c>
      <c r="C70" s="51">
        <v>150</v>
      </c>
      <c r="D70" s="51">
        <v>3000</v>
      </c>
      <c r="E70" s="42">
        <v>2</v>
      </c>
      <c r="F70" s="37">
        <v>1</v>
      </c>
      <c r="G70" s="38">
        <f t="shared" si="7"/>
        <v>1.125E-2</v>
      </c>
      <c r="H70" s="39">
        <f t="shared" si="8"/>
        <v>88.888888888888886</v>
      </c>
      <c r="I70" s="40">
        <f t="shared" si="9"/>
        <v>123.75</v>
      </c>
      <c r="J70" s="30">
        <v>11000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33" t="s">
        <v>23</v>
      </c>
      <c r="B71" s="34">
        <v>25</v>
      </c>
      <c r="C71" s="35">
        <v>150</v>
      </c>
      <c r="D71" s="35">
        <v>6000</v>
      </c>
      <c r="E71" s="42">
        <v>2</v>
      </c>
      <c r="F71" s="37">
        <v>1</v>
      </c>
      <c r="G71" s="38">
        <f t="shared" si="7"/>
        <v>2.2499999999999999E-2</v>
      </c>
      <c r="H71" s="39">
        <f t="shared" si="8"/>
        <v>44.444444444444443</v>
      </c>
      <c r="I71" s="40">
        <f t="shared" si="9"/>
        <v>247.5</v>
      </c>
      <c r="J71" s="30">
        <v>11000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33" t="s">
        <v>23</v>
      </c>
      <c r="B72" s="34">
        <v>50</v>
      </c>
      <c r="C72" s="35">
        <v>100</v>
      </c>
      <c r="D72" s="35">
        <v>6000</v>
      </c>
      <c r="E72" s="42">
        <v>2</v>
      </c>
      <c r="F72" s="37">
        <v>1</v>
      </c>
      <c r="G72" s="38">
        <f t="shared" si="7"/>
        <v>0.03</v>
      </c>
      <c r="H72" s="39">
        <f t="shared" si="8"/>
        <v>33.333333333333336</v>
      </c>
      <c r="I72" s="40">
        <f t="shared" si="9"/>
        <v>330</v>
      </c>
      <c r="J72" s="30">
        <v>11000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33" t="s">
        <v>23</v>
      </c>
      <c r="B73" s="34">
        <v>50</v>
      </c>
      <c r="C73" s="35">
        <v>125</v>
      </c>
      <c r="D73" s="35">
        <v>6000</v>
      </c>
      <c r="E73" s="42">
        <v>2</v>
      </c>
      <c r="F73" s="37">
        <v>1</v>
      </c>
      <c r="G73" s="38">
        <f t="shared" si="7"/>
        <v>3.7499999999999999E-2</v>
      </c>
      <c r="H73" s="39">
        <f t="shared" si="8"/>
        <v>26.666666666666668</v>
      </c>
      <c r="I73" s="40">
        <f t="shared" si="9"/>
        <v>412.5</v>
      </c>
      <c r="J73" s="30">
        <v>11000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33" t="s">
        <v>23</v>
      </c>
      <c r="B74" s="34">
        <v>50</v>
      </c>
      <c r="C74" s="35">
        <v>150</v>
      </c>
      <c r="D74" s="35">
        <v>6000</v>
      </c>
      <c r="E74" s="42">
        <v>2</v>
      </c>
      <c r="F74" s="37">
        <v>1</v>
      </c>
      <c r="G74" s="38">
        <f t="shared" si="7"/>
        <v>4.4999999999999998E-2</v>
      </c>
      <c r="H74" s="39">
        <f t="shared" si="8"/>
        <v>22.222222222222221</v>
      </c>
      <c r="I74" s="40">
        <f t="shared" si="9"/>
        <v>495</v>
      </c>
      <c r="J74" s="30">
        <v>11000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33" t="s">
        <v>23</v>
      </c>
      <c r="B75" s="34">
        <v>60</v>
      </c>
      <c r="C75" s="35">
        <v>100</v>
      </c>
      <c r="D75" s="35">
        <v>6000</v>
      </c>
      <c r="E75" s="42">
        <v>2</v>
      </c>
      <c r="F75" s="37">
        <v>1</v>
      </c>
      <c r="G75" s="38">
        <f t="shared" si="7"/>
        <v>3.5999999999999997E-2</v>
      </c>
      <c r="H75" s="39">
        <f t="shared" si="8"/>
        <v>27.777777777777779</v>
      </c>
      <c r="I75" s="40">
        <f t="shared" si="9"/>
        <v>395.99999999999994</v>
      </c>
      <c r="J75" s="30">
        <v>11000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33" t="s">
        <v>23</v>
      </c>
      <c r="B76" s="34">
        <v>60</v>
      </c>
      <c r="C76" s="35">
        <v>150</v>
      </c>
      <c r="D76" s="35">
        <v>6000</v>
      </c>
      <c r="E76" s="42">
        <v>2</v>
      </c>
      <c r="F76" s="37">
        <v>1</v>
      </c>
      <c r="G76" s="38">
        <f t="shared" si="7"/>
        <v>5.3999999999999999E-2</v>
      </c>
      <c r="H76" s="39">
        <f t="shared" si="8"/>
        <v>18.518518518518519</v>
      </c>
      <c r="I76" s="40">
        <f t="shared" si="9"/>
        <v>594</v>
      </c>
      <c r="J76" s="30">
        <v>11000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33"/>
      <c r="B77" s="34"/>
      <c r="C77" s="35"/>
      <c r="D77" s="35"/>
      <c r="E77" s="42"/>
      <c r="F77" s="37"/>
      <c r="G77" s="38"/>
      <c r="H77" s="39"/>
      <c r="I77" s="40"/>
      <c r="J77" s="30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6.5" customHeight="1" x14ac:dyDescent="0.25">
      <c r="A78" s="33" t="s">
        <v>24</v>
      </c>
      <c r="B78" s="52">
        <v>25</v>
      </c>
      <c r="C78" s="51">
        <v>50</v>
      </c>
      <c r="D78" s="51">
        <v>3000</v>
      </c>
      <c r="E78" s="42">
        <v>1</v>
      </c>
      <c r="F78" s="37">
        <v>1</v>
      </c>
      <c r="G78" s="38">
        <f t="shared" ref="G78:G79" si="10">B78*C78*D78/1000000000</f>
        <v>3.7499999999999999E-3</v>
      </c>
      <c r="H78" s="39">
        <f t="shared" ref="H78:H79" si="11">F78/G78</f>
        <v>266.66666666666669</v>
      </c>
      <c r="I78" s="40">
        <f t="shared" ref="I78:I79" si="12">G78*J78</f>
        <v>56.25</v>
      </c>
      <c r="J78" s="30">
        <v>15000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6.5" customHeight="1" x14ac:dyDescent="0.25">
      <c r="A79" s="33" t="s">
        <v>25</v>
      </c>
      <c r="B79" s="34">
        <v>25</v>
      </c>
      <c r="C79" s="35">
        <v>50</v>
      </c>
      <c r="D79" s="35">
        <v>6000</v>
      </c>
      <c r="E79" s="42">
        <v>2</v>
      </c>
      <c r="F79" s="37">
        <v>1</v>
      </c>
      <c r="G79" s="38">
        <f t="shared" si="10"/>
        <v>7.4999999999999997E-3</v>
      </c>
      <c r="H79" s="39">
        <f t="shared" si="11"/>
        <v>133.33333333333334</v>
      </c>
      <c r="I79" s="40">
        <f t="shared" si="12"/>
        <v>90</v>
      </c>
      <c r="J79" s="30">
        <v>12000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8.25" customHeight="1" x14ac:dyDescent="0.25">
      <c r="A80" s="33"/>
      <c r="B80" s="34"/>
      <c r="C80" s="35"/>
      <c r="D80" s="35"/>
      <c r="E80" s="42"/>
      <c r="F80" s="37"/>
      <c r="G80" s="38"/>
      <c r="H80" s="39"/>
      <c r="I80" s="40"/>
      <c r="J80" s="30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6.5" customHeight="1" x14ac:dyDescent="0.25">
      <c r="A81" s="33" t="s">
        <v>25</v>
      </c>
      <c r="B81" s="52">
        <v>25</v>
      </c>
      <c r="C81" s="51">
        <v>50</v>
      </c>
      <c r="D81" s="51">
        <v>3000</v>
      </c>
      <c r="E81" s="42">
        <v>2</v>
      </c>
      <c r="F81" s="37">
        <v>1</v>
      </c>
      <c r="G81" s="38">
        <f t="shared" ref="G81:G82" si="13">B81*C81*D81/1000000000</f>
        <v>3.7499999999999999E-3</v>
      </c>
      <c r="H81" s="39">
        <f t="shared" ref="H81:H82" si="14">F81/G81</f>
        <v>266.66666666666669</v>
      </c>
      <c r="I81" s="40">
        <f t="shared" ref="I81:I82" si="15">G81*J81</f>
        <v>45</v>
      </c>
      <c r="J81" s="30">
        <v>12000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6.5" customHeight="1" x14ac:dyDescent="0.25">
      <c r="A82" s="33" t="s">
        <v>25</v>
      </c>
      <c r="B82" s="34">
        <v>25</v>
      </c>
      <c r="C82" s="35">
        <v>50</v>
      </c>
      <c r="D82" s="35">
        <v>6000</v>
      </c>
      <c r="E82" s="42">
        <v>2</v>
      </c>
      <c r="F82" s="37">
        <v>1</v>
      </c>
      <c r="G82" s="38">
        <f t="shared" si="13"/>
        <v>7.4999999999999997E-3</v>
      </c>
      <c r="H82" s="39">
        <f t="shared" si="14"/>
        <v>133.33333333333334</v>
      </c>
      <c r="I82" s="40">
        <f t="shared" si="15"/>
        <v>90</v>
      </c>
      <c r="J82" s="30">
        <v>12000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" customHeight="1" x14ac:dyDescent="0.25">
      <c r="A83" s="483" t="s">
        <v>17</v>
      </c>
      <c r="B83" s="469"/>
      <c r="C83" s="469"/>
      <c r="D83" s="469"/>
      <c r="E83" s="469"/>
      <c r="F83" s="469"/>
      <c r="G83" s="469"/>
      <c r="H83" s="469"/>
      <c r="I83" s="469"/>
      <c r="J83" s="469"/>
      <c r="K83" s="45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5">
      <c r="A84" s="481" t="s">
        <v>18</v>
      </c>
      <c r="B84" s="469"/>
      <c r="C84" s="469"/>
      <c r="D84" s="469"/>
      <c r="E84" s="469"/>
      <c r="F84" s="469"/>
      <c r="G84" s="469"/>
      <c r="H84" s="469"/>
      <c r="I84" s="469"/>
      <c r="J84" s="469"/>
      <c r="K84" s="46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" customHeight="1" x14ac:dyDescent="0.25">
      <c r="A85" s="481" t="s">
        <v>19</v>
      </c>
      <c r="B85" s="469"/>
      <c r="C85" s="469"/>
      <c r="D85" s="469"/>
      <c r="E85" s="469"/>
      <c r="F85" s="469"/>
      <c r="G85" s="469"/>
      <c r="H85" s="469"/>
      <c r="I85" s="469"/>
      <c r="J85" s="469"/>
      <c r="K85" s="46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482" t="s">
        <v>20</v>
      </c>
      <c r="B86" s="469"/>
      <c r="C86" s="469"/>
      <c r="D86" s="469"/>
      <c r="E86" s="469"/>
      <c r="F86" s="469"/>
      <c r="G86" s="469"/>
      <c r="H86" s="469"/>
      <c r="I86" s="469"/>
      <c r="J86" s="469"/>
      <c r="K86" s="46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46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</sheetData>
  <mergeCells count="20">
    <mergeCell ref="A86:J86"/>
    <mergeCell ref="A44:J44"/>
    <mergeCell ref="A85:J85"/>
    <mergeCell ref="A45:J45"/>
    <mergeCell ref="A84:J84"/>
    <mergeCell ref="A83:J83"/>
    <mergeCell ref="A41:J41"/>
    <mergeCell ref="A42:J42"/>
    <mergeCell ref="A43:J43"/>
    <mergeCell ref="A40:J40"/>
    <mergeCell ref="A46:A47"/>
    <mergeCell ref="E46:E47"/>
    <mergeCell ref="F46:H46"/>
    <mergeCell ref="I46:J46"/>
    <mergeCell ref="A1:J1"/>
    <mergeCell ref="F3:H3"/>
    <mergeCell ref="I3:J3"/>
    <mergeCell ref="E3:E4"/>
    <mergeCell ref="A2:J2"/>
    <mergeCell ref="A3:A4"/>
  </mergeCells>
  <hyperlinks>
    <hyperlink ref="A43" r:id="rId1"/>
    <hyperlink ref="A86" r:id="rId2"/>
  </hyperlinks>
  <pageMargins left="0" right="0" top="0.15748031496062992" bottom="0.19685039370078741" header="0" footer="0"/>
  <pageSetup paperSize="9" orientation="portrait"/>
  <rowBreaks count="2" manualBreakCount="2">
    <brk id="87" man="1"/>
    <brk id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254"/>
  <sheetViews>
    <sheetView tabSelected="1" topLeftCell="A91" workbookViewId="0">
      <selection activeCell="A207" sqref="A207:P208"/>
    </sheetView>
  </sheetViews>
  <sheetFormatPr defaultColWidth="14.42578125" defaultRowHeight="15" customHeight="1" x14ac:dyDescent="0.25"/>
  <cols>
    <col min="1" max="1" width="26.42578125" customWidth="1"/>
    <col min="2" max="2" width="5.42578125" customWidth="1"/>
    <col min="3" max="3" width="6.28515625" customWidth="1"/>
    <col min="4" max="4" width="6.7109375" customWidth="1"/>
    <col min="5" max="5" width="5.140625" customWidth="1"/>
    <col min="6" max="6" width="6.85546875" customWidth="1"/>
    <col min="7" max="7" width="5.42578125" customWidth="1"/>
    <col min="8" max="8" width="4.7109375" customWidth="1"/>
    <col min="9" max="9" width="7.28515625" customWidth="1"/>
    <col min="10" max="10" width="8.5703125" customWidth="1"/>
    <col min="11" max="11" width="9.42578125" customWidth="1"/>
    <col min="12" max="12" width="6.5703125" customWidth="1"/>
    <col min="13" max="13" width="7.140625" customWidth="1"/>
    <col min="14" max="14" width="8.5703125" customWidth="1"/>
    <col min="15" max="16" width="7" customWidth="1"/>
    <col min="17" max="17" width="17.42578125" customWidth="1"/>
    <col min="18" max="29" width="9.140625" customWidth="1"/>
  </cols>
  <sheetData>
    <row r="1" spans="1:29" ht="19.5" customHeight="1" x14ac:dyDescent="0.25">
      <c r="A1" s="502" t="s">
        <v>467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1">
        <v>760</v>
      </c>
      <c r="R1" s="6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7.25" customHeight="1" x14ac:dyDescent="0.25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1"/>
      <c r="R2" s="62">
        <v>36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41.25" customHeight="1" x14ac:dyDescent="0.25">
      <c r="A3" s="503" t="s">
        <v>2</v>
      </c>
      <c r="B3" s="63" t="s">
        <v>3</v>
      </c>
      <c r="C3" s="64" t="s">
        <v>4</v>
      </c>
      <c r="D3" s="64" t="s">
        <v>5</v>
      </c>
      <c r="E3" s="504" t="s">
        <v>6</v>
      </c>
      <c r="F3" s="497" t="s">
        <v>26</v>
      </c>
      <c r="G3" s="472"/>
      <c r="H3" s="506" t="s">
        <v>27</v>
      </c>
      <c r="I3" s="471"/>
      <c r="J3" s="472"/>
      <c r="K3" s="65" t="s">
        <v>28</v>
      </c>
      <c r="L3" s="507" t="s">
        <v>29</v>
      </c>
      <c r="M3" s="474"/>
      <c r="N3" s="66" t="s">
        <v>28</v>
      </c>
      <c r="O3" s="501" t="s">
        <v>30</v>
      </c>
      <c r="P3" s="474"/>
      <c r="Q3" s="1"/>
      <c r="R3" s="493" t="s">
        <v>31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0.25" customHeight="1" x14ac:dyDescent="0.25">
      <c r="A4" s="491"/>
      <c r="B4" s="67" t="s">
        <v>9</v>
      </c>
      <c r="C4" s="68" t="s">
        <v>9</v>
      </c>
      <c r="D4" s="68" t="s">
        <v>9</v>
      </c>
      <c r="E4" s="505"/>
      <c r="F4" s="69" t="s">
        <v>32</v>
      </c>
      <c r="G4" s="70" t="s">
        <v>33</v>
      </c>
      <c r="H4" s="71" t="s">
        <v>10</v>
      </c>
      <c r="I4" s="72" t="s">
        <v>11</v>
      </c>
      <c r="J4" s="73" t="s">
        <v>34</v>
      </c>
      <c r="K4" s="74"/>
      <c r="L4" s="75" t="s">
        <v>35</v>
      </c>
      <c r="M4" s="76" t="s">
        <v>14</v>
      </c>
      <c r="N4" s="71"/>
      <c r="O4" s="70" t="s">
        <v>35</v>
      </c>
      <c r="P4" s="77" t="s">
        <v>14</v>
      </c>
      <c r="Q4" s="12"/>
      <c r="R4" s="469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29" ht="20.25" customHeight="1" x14ac:dyDescent="0.25">
      <c r="A5" s="78" t="s">
        <v>36</v>
      </c>
      <c r="B5" s="79">
        <v>12.5</v>
      </c>
      <c r="C5" s="80">
        <v>96</v>
      </c>
      <c r="D5" s="80">
        <v>2000</v>
      </c>
      <c r="E5" s="81" t="s">
        <v>37</v>
      </c>
      <c r="F5" s="82">
        <v>2.1120000000000001</v>
      </c>
      <c r="G5" s="83">
        <v>88</v>
      </c>
      <c r="H5" s="84">
        <v>10</v>
      </c>
      <c r="I5" s="85">
        <f t="shared" ref="I5:I43" si="0">B5*C5*D5/1000000000*H5</f>
        <v>2.3999999999999997E-2</v>
      </c>
      <c r="J5" s="86">
        <f t="shared" ref="J5:J43" si="1">D5*R5/1000000*H5</f>
        <v>1.7599999999999998</v>
      </c>
      <c r="K5" s="87">
        <f t="shared" ref="K5:K43" si="2">L5/J5</f>
        <v>357.38181818181818</v>
      </c>
      <c r="L5" s="88">
        <f t="shared" ref="L5:L43" si="3">M5*I5</f>
        <v>628.99199999999996</v>
      </c>
      <c r="M5" s="89">
        <v>26208</v>
      </c>
      <c r="N5" s="87">
        <f t="shared" ref="N5:N43" si="4">O5/J5</f>
        <v>389.2045454545455</v>
      </c>
      <c r="O5" s="90">
        <v>685</v>
      </c>
      <c r="P5" s="91">
        <v>28518</v>
      </c>
      <c r="Q5" s="4"/>
      <c r="R5" s="92">
        <v>88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20.25" customHeight="1" x14ac:dyDescent="0.25">
      <c r="A6" s="93" t="s">
        <v>36</v>
      </c>
      <c r="B6" s="94">
        <v>12.5</v>
      </c>
      <c r="C6" s="95">
        <v>96</v>
      </c>
      <c r="D6" s="95">
        <v>2400</v>
      </c>
      <c r="E6" s="96" t="s">
        <v>37</v>
      </c>
      <c r="F6" s="82">
        <v>2.5339999999999998</v>
      </c>
      <c r="G6" s="83">
        <v>88</v>
      </c>
      <c r="H6" s="84">
        <v>10</v>
      </c>
      <c r="I6" s="85">
        <f t="shared" si="0"/>
        <v>2.8800000000000003E-2</v>
      </c>
      <c r="J6" s="86">
        <f t="shared" si="1"/>
        <v>2.1120000000000001</v>
      </c>
      <c r="K6" s="87">
        <f t="shared" si="2"/>
        <v>372.15909090909088</v>
      </c>
      <c r="L6" s="88">
        <v>786</v>
      </c>
      <c r="M6" s="89">
        <v>26208</v>
      </c>
      <c r="N6" s="87">
        <f t="shared" si="4"/>
        <v>388.73106060606057</v>
      </c>
      <c r="O6" s="90">
        <v>821</v>
      </c>
      <c r="P6" s="91">
        <v>28518</v>
      </c>
      <c r="Q6" s="4"/>
      <c r="R6" s="92">
        <v>88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0.25" customHeight="1" x14ac:dyDescent="0.25">
      <c r="A7" s="93" t="s">
        <v>36</v>
      </c>
      <c r="B7" s="94">
        <v>12.5</v>
      </c>
      <c r="C7" s="95">
        <v>96</v>
      </c>
      <c r="D7" s="95">
        <v>2500</v>
      </c>
      <c r="E7" s="96" t="s">
        <v>37</v>
      </c>
      <c r="F7" s="82">
        <v>2.64</v>
      </c>
      <c r="G7" s="83">
        <v>88</v>
      </c>
      <c r="H7" s="84">
        <v>10</v>
      </c>
      <c r="I7" s="85">
        <f t="shared" si="0"/>
        <v>0.03</v>
      </c>
      <c r="J7" s="86">
        <f t="shared" si="1"/>
        <v>2.2000000000000002</v>
      </c>
      <c r="K7" s="87">
        <f t="shared" si="2"/>
        <v>357.38181818181818</v>
      </c>
      <c r="L7" s="88">
        <f t="shared" si="3"/>
        <v>786.24</v>
      </c>
      <c r="M7" s="89">
        <v>26208</v>
      </c>
      <c r="N7" s="87">
        <f t="shared" si="4"/>
        <v>388.88181818181812</v>
      </c>
      <c r="O7" s="90">
        <f t="shared" ref="O7:O43" si="5">I7*P7</f>
        <v>855.54</v>
      </c>
      <c r="P7" s="91">
        <v>28518</v>
      </c>
      <c r="Q7" s="4"/>
      <c r="R7" s="92">
        <v>88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20.25" customHeight="1" x14ac:dyDescent="0.25">
      <c r="A8" s="93" t="s">
        <v>36</v>
      </c>
      <c r="B8" s="94">
        <v>12.5</v>
      </c>
      <c r="C8" s="95">
        <v>96</v>
      </c>
      <c r="D8" s="95">
        <v>2700</v>
      </c>
      <c r="E8" s="96" t="s">
        <v>37</v>
      </c>
      <c r="F8" s="82">
        <v>2.851</v>
      </c>
      <c r="G8" s="83">
        <v>88</v>
      </c>
      <c r="H8" s="84">
        <v>10</v>
      </c>
      <c r="I8" s="85">
        <f t="shared" si="0"/>
        <v>3.2399999999999998E-2</v>
      </c>
      <c r="J8" s="86">
        <f t="shared" si="1"/>
        <v>2.3759999999999999</v>
      </c>
      <c r="K8" s="87">
        <f t="shared" si="2"/>
        <v>357.38181818181818</v>
      </c>
      <c r="L8" s="88">
        <f t="shared" si="3"/>
        <v>849.13919999999996</v>
      </c>
      <c r="M8" s="89">
        <v>26208</v>
      </c>
      <c r="N8" s="87">
        <f t="shared" si="4"/>
        <v>388.88181818181818</v>
      </c>
      <c r="O8" s="90">
        <f t="shared" si="5"/>
        <v>923.9831999999999</v>
      </c>
      <c r="P8" s="255">
        <v>28518</v>
      </c>
      <c r="Q8" s="4"/>
      <c r="R8" s="92">
        <v>88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20.25" customHeight="1" x14ac:dyDescent="0.25">
      <c r="A9" s="93" t="s">
        <v>36</v>
      </c>
      <c r="B9" s="94">
        <v>12.5</v>
      </c>
      <c r="C9" s="95">
        <v>96</v>
      </c>
      <c r="D9" s="95">
        <v>3000</v>
      </c>
      <c r="E9" s="96" t="s">
        <v>37</v>
      </c>
      <c r="F9" s="82">
        <v>3.1680000000000001</v>
      </c>
      <c r="G9" s="83">
        <v>88</v>
      </c>
      <c r="H9" s="84">
        <v>10</v>
      </c>
      <c r="I9" s="85">
        <f t="shared" si="0"/>
        <v>3.5999999999999997E-2</v>
      </c>
      <c r="J9" s="86">
        <f t="shared" si="1"/>
        <v>2.64</v>
      </c>
      <c r="K9" s="87">
        <f t="shared" si="2"/>
        <v>357.38181818181812</v>
      </c>
      <c r="L9" s="88">
        <f t="shared" si="3"/>
        <v>943.48799999999994</v>
      </c>
      <c r="M9" s="89">
        <v>26208</v>
      </c>
      <c r="N9" s="87">
        <f t="shared" si="4"/>
        <v>388.88181818181812</v>
      </c>
      <c r="O9" s="90">
        <f t="shared" si="5"/>
        <v>1026.6479999999999</v>
      </c>
      <c r="P9" s="255">
        <v>28518</v>
      </c>
      <c r="Q9" s="4"/>
      <c r="R9" s="92">
        <v>88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20.25" customHeight="1" x14ac:dyDescent="0.25">
      <c r="A10" s="78" t="s">
        <v>36</v>
      </c>
      <c r="B10" s="79">
        <v>12.5</v>
      </c>
      <c r="C10" s="80">
        <v>96</v>
      </c>
      <c r="D10" s="80">
        <v>2000</v>
      </c>
      <c r="E10" s="97" t="s">
        <v>38</v>
      </c>
      <c r="F10" s="82">
        <v>2.1120000000000001</v>
      </c>
      <c r="G10" s="83">
        <v>88</v>
      </c>
      <c r="H10" s="84">
        <v>10</v>
      </c>
      <c r="I10" s="85">
        <f t="shared" si="0"/>
        <v>2.3999999999999997E-2</v>
      </c>
      <c r="J10" s="86">
        <f t="shared" si="1"/>
        <v>1.7599999999999998</v>
      </c>
      <c r="K10" s="87">
        <f t="shared" si="2"/>
        <v>231.3818181818182</v>
      </c>
      <c r="L10" s="88">
        <f t="shared" si="3"/>
        <v>407.23199999999997</v>
      </c>
      <c r="M10" s="89">
        <v>16968</v>
      </c>
      <c r="N10" s="87">
        <f t="shared" si="4"/>
        <v>251.42727272727274</v>
      </c>
      <c r="O10" s="90">
        <f t="shared" si="5"/>
        <v>442.51199999999994</v>
      </c>
      <c r="P10" s="91">
        <v>18438</v>
      </c>
      <c r="Q10" s="4"/>
      <c r="R10" s="92">
        <v>88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20.25" customHeight="1" x14ac:dyDescent="0.25">
      <c r="A11" s="93" t="s">
        <v>36</v>
      </c>
      <c r="B11" s="94">
        <v>12.5</v>
      </c>
      <c r="C11" s="95">
        <v>96</v>
      </c>
      <c r="D11" s="95">
        <v>2400</v>
      </c>
      <c r="E11" s="96" t="s">
        <v>38</v>
      </c>
      <c r="F11" s="82">
        <v>2.5339999999999998</v>
      </c>
      <c r="G11" s="83">
        <v>88</v>
      </c>
      <c r="H11" s="84">
        <v>10</v>
      </c>
      <c r="I11" s="85">
        <f t="shared" si="0"/>
        <v>2.8800000000000003E-2</v>
      </c>
      <c r="J11" s="86">
        <f t="shared" si="1"/>
        <v>2.1120000000000001</v>
      </c>
      <c r="K11" s="87">
        <f t="shared" si="2"/>
        <v>231.3818181818182</v>
      </c>
      <c r="L11" s="88">
        <f t="shared" si="3"/>
        <v>488.67840000000007</v>
      </c>
      <c r="M11" s="89">
        <v>16968</v>
      </c>
      <c r="N11" s="87">
        <f t="shared" si="4"/>
        <v>251.42727272727274</v>
      </c>
      <c r="O11" s="90">
        <f t="shared" si="5"/>
        <v>531.01440000000002</v>
      </c>
      <c r="P11" s="255">
        <v>18438</v>
      </c>
      <c r="Q11" s="4"/>
      <c r="R11" s="92">
        <v>88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20.25" customHeight="1" x14ac:dyDescent="0.25">
      <c r="A12" s="93" t="s">
        <v>36</v>
      </c>
      <c r="B12" s="94">
        <v>12.5</v>
      </c>
      <c r="C12" s="95">
        <v>96</v>
      </c>
      <c r="D12" s="95">
        <v>2500</v>
      </c>
      <c r="E12" s="96" t="s">
        <v>38</v>
      </c>
      <c r="F12" s="82">
        <v>2.64</v>
      </c>
      <c r="G12" s="83">
        <v>88</v>
      </c>
      <c r="H12" s="84">
        <v>10</v>
      </c>
      <c r="I12" s="85">
        <f t="shared" si="0"/>
        <v>0.03</v>
      </c>
      <c r="J12" s="86">
        <f t="shared" si="1"/>
        <v>2.2000000000000002</v>
      </c>
      <c r="K12" s="87">
        <f t="shared" si="2"/>
        <v>231.38181818181815</v>
      </c>
      <c r="L12" s="88">
        <f t="shared" si="3"/>
        <v>509.03999999999996</v>
      </c>
      <c r="M12" s="89">
        <v>16968</v>
      </c>
      <c r="N12" s="87">
        <f t="shared" si="4"/>
        <v>251.42727272727271</v>
      </c>
      <c r="O12" s="90">
        <f t="shared" si="5"/>
        <v>553.14</v>
      </c>
      <c r="P12" s="255">
        <v>18438</v>
      </c>
      <c r="Q12" s="4"/>
      <c r="R12" s="92">
        <v>88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20.25" customHeight="1" x14ac:dyDescent="0.25">
      <c r="A13" s="93" t="s">
        <v>36</v>
      </c>
      <c r="B13" s="94">
        <v>12.5</v>
      </c>
      <c r="C13" s="95">
        <v>96</v>
      </c>
      <c r="D13" s="95">
        <v>2700</v>
      </c>
      <c r="E13" s="96" t="s">
        <v>38</v>
      </c>
      <c r="F13" s="82">
        <v>2.851</v>
      </c>
      <c r="G13" s="83">
        <v>88</v>
      </c>
      <c r="H13" s="84">
        <v>10</v>
      </c>
      <c r="I13" s="85">
        <f t="shared" si="0"/>
        <v>3.2399999999999998E-2</v>
      </c>
      <c r="J13" s="86">
        <f t="shared" si="1"/>
        <v>2.3759999999999999</v>
      </c>
      <c r="K13" s="87">
        <f t="shared" si="2"/>
        <v>231.38181818181818</v>
      </c>
      <c r="L13" s="88">
        <f t="shared" si="3"/>
        <v>549.76319999999998</v>
      </c>
      <c r="M13" s="89">
        <v>16968</v>
      </c>
      <c r="N13" s="87">
        <f t="shared" si="4"/>
        <v>251.42727272727271</v>
      </c>
      <c r="O13" s="90">
        <f t="shared" si="5"/>
        <v>597.39119999999991</v>
      </c>
      <c r="P13" s="255">
        <v>18438</v>
      </c>
      <c r="Q13" s="4"/>
      <c r="R13" s="92">
        <v>88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20.25" customHeight="1" x14ac:dyDescent="0.25">
      <c r="A14" s="93" t="s">
        <v>36</v>
      </c>
      <c r="B14" s="94">
        <v>12.5</v>
      </c>
      <c r="C14" s="95">
        <v>96</v>
      </c>
      <c r="D14" s="95">
        <v>3000</v>
      </c>
      <c r="E14" s="96" t="s">
        <v>38</v>
      </c>
      <c r="F14" s="82">
        <v>3.1680000000000001</v>
      </c>
      <c r="G14" s="83">
        <v>88</v>
      </c>
      <c r="H14" s="84">
        <v>10</v>
      </c>
      <c r="I14" s="85">
        <f t="shared" si="0"/>
        <v>3.5999999999999997E-2</v>
      </c>
      <c r="J14" s="86">
        <f t="shared" si="1"/>
        <v>2.64</v>
      </c>
      <c r="K14" s="87">
        <f t="shared" si="2"/>
        <v>231.38181818181815</v>
      </c>
      <c r="L14" s="88">
        <f t="shared" si="3"/>
        <v>610.84799999999996</v>
      </c>
      <c r="M14" s="89">
        <v>16968</v>
      </c>
      <c r="N14" s="87">
        <f t="shared" si="4"/>
        <v>251.42727272727268</v>
      </c>
      <c r="O14" s="90">
        <f t="shared" si="5"/>
        <v>663.76799999999992</v>
      </c>
      <c r="P14" s="255">
        <v>18438</v>
      </c>
      <c r="Q14" s="4"/>
      <c r="R14" s="92">
        <v>88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20.25" customHeight="1" x14ac:dyDescent="0.25">
      <c r="A15" s="78" t="s">
        <v>36</v>
      </c>
      <c r="B15" s="79">
        <v>12.5</v>
      </c>
      <c r="C15" s="80">
        <v>86</v>
      </c>
      <c r="D15" s="80">
        <v>2000</v>
      </c>
      <c r="E15" s="81" t="s">
        <v>37</v>
      </c>
      <c r="F15" s="82">
        <v>2.0640000000000001</v>
      </c>
      <c r="G15" s="83">
        <v>96</v>
      </c>
      <c r="H15" s="84">
        <v>10</v>
      </c>
      <c r="I15" s="85">
        <f t="shared" si="0"/>
        <v>2.1499999999999998E-2</v>
      </c>
      <c r="J15" s="86">
        <f t="shared" si="1"/>
        <v>1.56</v>
      </c>
      <c r="K15" s="87">
        <f t="shared" si="2"/>
        <v>345.28173076923076</v>
      </c>
      <c r="L15" s="88">
        <f t="shared" si="3"/>
        <v>538.6395</v>
      </c>
      <c r="M15" s="89">
        <v>25053</v>
      </c>
      <c r="N15" s="87">
        <f t="shared" si="4"/>
        <v>375.6711538461538</v>
      </c>
      <c r="O15" s="90">
        <f t="shared" si="5"/>
        <v>586.04699999999991</v>
      </c>
      <c r="P15" s="91">
        <v>27258</v>
      </c>
      <c r="Q15" s="4"/>
      <c r="R15" s="92">
        <v>78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20.25" customHeight="1" x14ac:dyDescent="0.25">
      <c r="A16" s="93" t="s">
        <v>36</v>
      </c>
      <c r="B16" s="94">
        <v>12.5</v>
      </c>
      <c r="C16" s="95">
        <v>86</v>
      </c>
      <c r="D16" s="95">
        <v>2400</v>
      </c>
      <c r="E16" s="96" t="s">
        <v>37</v>
      </c>
      <c r="F16" s="82">
        <v>2.476</v>
      </c>
      <c r="G16" s="83">
        <v>96</v>
      </c>
      <c r="H16" s="84">
        <v>10</v>
      </c>
      <c r="I16" s="85">
        <f t="shared" si="0"/>
        <v>2.5799999999999997E-2</v>
      </c>
      <c r="J16" s="86">
        <f t="shared" si="1"/>
        <v>1.8720000000000001</v>
      </c>
      <c r="K16" s="87">
        <f t="shared" si="2"/>
        <v>345.28173076923065</v>
      </c>
      <c r="L16" s="88">
        <f t="shared" si="3"/>
        <v>646.36739999999986</v>
      </c>
      <c r="M16" s="89">
        <v>25053</v>
      </c>
      <c r="N16" s="87">
        <f t="shared" si="4"/>
        <v>375.67115384615374</v>
      </c>
      <c r="O16" s="90">
        <f t="shared" si="5"/>
        <v>703.25639999999987</v>
      </c>
      <c r="P16" s="255">
        <v>27258</v>
      </c>
      <c r="Q16" s="4"/>
      <c r="R16" s="92">
        <v>78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25" customHeight="1" x14ac:dyDescent="0.25">
      <c r="A17" s="93" t="s">
        <v>36</v>
      </c>
      <c r="B17" s="94">
        <v>12.5</v>
      </c>
      <c r="C17" s="95">
        <v>86</v>
      </c>
      <c r="D17" s="95">
        <v>2500</v>
      </c>
      <c r="E17" s="96" t="s">
        <v>37</v>
      </c>
      <c r="F17" s="82">
        <v>2.58</v>
      </c>
      <c r="G17" s="83">
        <v>96</v>
      </c>
      <c r="H17" s="84">
        <v>10</v>
      </c>
      <c r="I17" s="85">
        <f t="shared" si="0"/>
        <v>2.6874999999999996E-2</v>
      </c>
      <c r="J17" s="86">
        <f t="shared" si="1"/>
        <v>1.9500000000000002</v>
      </c>
      <c r="K17" s="87">
        <f t="shared" si="2"/>
        <v>345.28173076923071</v>
      </c>
      <c r="L17" s="88">
        <f t="shared" si="3"/>
        <v>673.29937499999994</v>
      </c>
      <c r="M17" s="89">
        <v>25053</v>
      </c>
      <c r="N17" s="87">
        <f t="shared" si="4"/>
        <v>375.67115384615374</v>
      </c>
      <c r="O17" s="90">
        <f t="shared" si="5"/>
        <v>732.55874999999992</v>
      </c>
      <c r="P17" s="255">
        <v>27258</v>
      </c>
      <c r="Q17" s="4"/>
      <c r="R17" s="92">
        <v>78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20.25" customHeight="1" x14ac:dyDescent="0.25">
      <c r="A18" s="93" t="s">
        <v>36</v>
      </c>
      <c r="B18" s="94">
        <v>12.5</v>
      </c>
      <c r="C18" s="95">
        <v>86</v>
      </c>
      <c r="D18" s="95">
        <v>2700</v>
      </c>
      <c r="E18" s="96" t="s">
        <v>37</v>
      </c>
      <c r="F18" s="82">
        <v>2.786</v>
      </c>
      <c r="G18" s="83">
        <v>96</v>
      </c>
      <c r="H18" s="84">
        <v>10</v>
      </c>
      <c r="I18" s="85">
        <f t="shared" si="0"/>
        <v>2.9025000000000002E-2</v>
      </c>
      <c r="J18" s="86">
        <f t="shared" si="1"/>
        <v>2.1059999999999999</v>
      </c>
      <c r="K18" s="87">
        <f t="shared" si="2"/>
        <v>345.28173076923082</v>
      </c>
      <c r="L18" s="88">
        <f t="shared" si="3"/>
        <v>727.1633250000001</v>
      </c>
      <c r="M18" s="89">
        <v>25053</v>
      </c>
      <c r="N18" s="87">
        <f t="shared" si="4"/>
        <v>375.67115384615386</v>
      </c>
      <c r="O18" s="90">
        <f t="shared" si="5"/>
        <v>791.16345000000001</v>
      </c>
      <c r="P18" s="255">
        <v>27258</v>
      </c>
      <c r="Q18" s="4"/>
      <c r="R18" s="92">
        <v>78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20.25" customHeight="1" x14ac:dyDescent="0.25">
      <c r="A19" s="93" t="s">
        <v>36</v>
      </c>
      <c r="B19" s="94">
        <v>12.5</v>
      </c>
      <c r="C19" s="95">
        <v>86</v>
      </c>
      <c r="D19" s="95">
        <v>3000</v>
      </c>
      <c r="E19" s="96" t="s">
        <v>37</v>
      </c>
      <c r="F19" s="82">
        <v>3.0960000000000001</v>
      </c>
      <c r="G19" s="83">
        <v>96</v>
      </c>
      <c r="H19" s="84">
        <v>10</v>
      </c>
      <c r="I19" s="85">
        <f t="shared" si="0"/>
        <v>3.2250000000000001E-2</v>
      </c>
      <c r="J19" s="86">
        <f t="shared" si="1"/>
        <v>2.3400000000000003</v>
      </c>
      <c r="K19" s="87">
        <f t="shared" si="2"/>
        <v>345.28173076923071</v>
      </c>
      <c r="L19" s="88">
        <f t="shared" si="3"/>
        <v>807.95925</v>
      </c>
      <c r="M19" s="89">
        <v>25053</v>
      </c>
      <c r="N19" s="87">
        <f t="shared" si="4"/>
        <v>375.6711538461538</v>
      </c>
      <c r="O19" s="90">
        <f t="shared" si="5"/>
        <v>879.07050000000004</v>
      </c>
      <c r="P19" s="255">
        <v>27258</v>
      </c>
      <c r="Q19" s="4"/>
      <c r="R19" s="92">
        <v>78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20.25" customHeight="1" x14ac:dyDescent="0.25">
      <c r="A20" s="78" t="s">
        <v>36</v>
      </c>
      <c r="B20" s="79">
        <v>12.5</v>
      </c>
      <c r="C20" s="80">
        <v>86</v>
      </c>
      <c r="D20" s="80">
        <v>2000</v>
      </c>
      <c r="E20" s="97" t="s">
        <v>39</v>
      </c>
      <c r="F20" s="82">
        <v>2.0640000000000001</v>
      </c>
      <c r="G20" s="83">
        <v>96</v>
      </c>
      <c r="H20" s="84">
        <v>10</v>
      </c>
      <c r="I20" s="85">
        <f t="shared" si="0"/>
        <v>2.1499999999999998E-2</v>
      </c>
      <c r="J20" s="86">
        <f t="shared" si="1"/>
        <v>1.56</v>
      </c>
      <c r="K20" s="87">
        <f t="shared" si="2"/>
        <v>233.85384615384612</v>
      </c>
      <c r="L20" s="88">
        <f t="shared" si="3"/>
        <v>364.81199999999995</v>
      </c>
      <c r="M20" s="89">
        <v>16968</v>
      </c>
      <c r="N20" s="87">
        <f t="shared" si="4"/>
        <v>254.11346153846151</v>
      </c>
      <c r="O20" s="90">
        <f t="shared" si="5"/>
        <v>396.41699999999997</v>
      </c>
      <c r="P20" s="91">
        <v>18438</v>
      </c>
      <c r="Q20" s="4"/>
      <c r="R20" s="92">
        <v>78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20.25" customHeight="1" x14ac:dyDescent="0.25">
      <c r="A21" s="93" t="s">
        <v>36</v>
      </c>
      <c r="B21" s="94">
        <v>12.5</v>
      </c>
      <c r="C21" s="95">
        <v>86</v>
      </c>
      <c r="D21" s="95">
        <v>2200</v>
      </c>
      <c r="E21" s="98" t="s">
        <v>39</v>
      </c>
      <c r="F21" s="82">
        <v>2.27</v>
      </c>
      <c r="G21" s="83">
        <v>96</v>
      </c>
      <c r="H21" s="84">
        <v>10</v>
      </c>
      <c r="I21" s="85">
        <f t="shared" si="0"/>
        <v>2.3649999999999997E-2</v>
      </c>
      <c r="J21" s="86">
        <f t="shared" si="1"/>
        <v>1.716</v>
      </c>
      <c r="K21" s="87">
        <f t="shared" si="2"/>
        <v>233.85384615384612</v>
      </c>
      <c r="L21" s="88">
        <f t="shared" si="3"/>
        <v>401.29319999999996</v>
      </c>
      <c r="M21" s="89">
        <v>16968</v>
      </c>
      <c r="N21" s="87">
        <f t="shared" si="4"/>
        <v>254.11346153846151</v>
      </c>
      <c r="O21" s="90">
        <f t="shared" si="5"/>
        <v>436.05869999999993</v>
      </c>
      <c r="P21" s="255">
        <v>18438</v>
      </c>
      <c r="Q21" s="4"/>
      <c r="R21" s="92">
        <v>78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0.25" customHeight="1" x14ac:dyDescent="0.25">
      <c r="A22" s="93" t="s">
        <v>36</v>
      </c>
      <c r="B22" s="94">
        <v>12.5</v>
      </c>
      <c r="C22" s="95">
        <v>86</v>
      </c>
      <c r="D22" s="95">
        <v>2400</v>
      </c>
      <c r="E22" s="98" t="s">
        <v>39</v>
      </c>
      <c r="F22" s="82">
        <v>2.476</v>
      </c>
      <c r="G22" s="83">
        <v>96</v>
      </c>
      <c r="H22" s="84">
        <v>10</v>
      </c>
      <c r="I22" s="85">
        <f t="shared" si="0"/>
        <v>2.5799999999999997E-2</v>
      </c>
      <c r="J22" s="86">
        <f t="shared" si="1"/>
        <v>1.8720000000000001</v>
      </c>
      <c r="K22" s="87">
        <f t="shared" si="2"/>
        <v>233.85384615384612</v>
      </c>
      <c r="L22" s="88">
        <f t="shared" si="3"/>
        <v>437.77439999999996</v>
      </c>
      <c r="M22" s="89">
        <v>16968</v>
      </c>
      <c r="N22" s="87">
        <f t="shared" si="4"/>
        <v>254.11346153846151</v>
      </c>
      <c r="O22" s="90">
        <f t="shared" si="5"/>
        <v>475.70039999999995</v>
      </c>
      <c r="P22" s="255">
        <v>18438</v>
      </c>
      <c r="Q22" s="4"/>
      <c r="R22" s="92">
        <v>78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20.25" customHeight="1" x14ac:dyDescent="0.25">
      <c r="A23" s="93" t="s">
        <v>36</v>
      </c>
      <c r="B23" s="94">
        <v>12.5</v>
      </c>
      <c r="C23" s="95">
        <v>86</v>
      </c>
      <c r="D23" s="95">
        <v>2500</v>
      </c>
      <c r="E23" s="98" t="s">
        <v>39</v>
      </c>
      <c r="F23" s="82">
        <v>2.58</v>
      </c>
      <c r="G23" s="83">
        <v>96</v>
      </c>
      <c r="H23" s="84">
        <v>10</v>
      </c>
      <c r="I23" s="85">
        <f t="shared" si="0"/>
        <v>2.6874999999999996E-2</v>
      </c>
      <c r="J23" s="86">
        <f t="shared" si="1"/>
        <v>1.9500000000000002</v>
      </c>
      <c r="K23" s="87">
        <f t="shared" si="2"/>
        <v>233.85384615384609</v>
      </c>
      <c r="L23" s="88">
        <f t="shared" si="3"/>
        <v>456.01499999999993</v>
      </c>
      <c r="M23" s="89">
        <v>16968</v>
      </c>
      <c r="N23" s="87">
        <f t="shared" si="4"/>
        <v>254.11346153846148</v>
      </c>
      <c r="O23" s="90">
        <f t="shared" si="5"/>
        <v>495.52124999999995</v>
      </c>
      <c r="P23" s="255">
        <v>18438</v>
      </c>
      <c r="Q23" s="4"/>
      <c r="R23" s="92">
        <v>78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20.25" customHeight="1" x14ac:dyDescent="0.25">
      <c r="A24" s="93" t="s">
        <v>36</v>
      </c>
      <c r="B24" s="94">
        <v>12.5</v>
      </c>
      <c r="C24" s="95">
        <v>86</v>
      </c>
      <c r="D24" s="95">
        <v>2700</v>
      </c>
      <c r="E24" s="98" t="s">
        <v>39</v>
      </c>
      <c r="F24" s="82">
        <v>2.786</v>
      </c>
      <c r="G24" s="83">
        <v>96</v>
      </c>
      <c r="H24" s="84">
        <v>10</v>
      </c>
      <c r="I24" s="85">
        <f t="shared" si="0"/>
        <v>2.9025000000000002E-2</v>
      </c>
      <c r="J24" s="86">
        <f t="shared" si="1"/>
        <v>2.1059999999999999</v>
      </c>
      <c r="K24" s="87">
        <f t="shared" si="2"/>
        <v>233.85384615384618</v>
      </c>
      <c r="L24" s="88">
        <f t="shared" si="3"/>
        <v>492.49620000000004</v>
      </c>
      <c r="M24" s="89">
        <v>16968</v>
      </c>
      <c r="N24" s="87">
        <f t="shared" si="4"/>
        <v>254.11346153846156</v>
      </c>
      <c r="O24" s="90">
        <f t="shared" si="5"/>
        <v>535.16295000000002</v>
      </c>
      <c r="P24" s="255">
        <v>18438</v>
      </c>
      <c r="Q24" s="4"/>
      <c r="R24" s="92">
        <v>78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20.25" customHeight="1" x14ac:dyDescent="0.25">
      <c r="A25" s="93" t="s">
        <v>36</v>
      </c>
      <c r="B25" s="94">
        <v>12.5</v>
      </c>
      <c r="C25" s="95">
        <v>86</v>
      </c>
      <c r="D25" s="95">
        <v>3000</v>
      </c>
      <c r="E25" s="98" t="s">
        <v>39</v>
      </c>
      <c r="F25" s="82">
        <v>3.0960000000000001</v>
      </c>
      <c r="G25" s="83">
        <v>96</v>
      </c>
      <c r="H25" s="84">
        <v>10</v>
      </c>
      <c r="I25" s="85">
        <f t="shared" si="0"/>
        <v>3.2250000000000001E-2</v>
      </c>
      <c r="J25" s="86">
        <f t="shared" si="1"/>
        <v>2.3400000000000003</v>
      </c>
      <c r="K25" s="87">
        <f t="shared" si="2"/>
        <v>233.85384615384612</v>
      </c>
      <c r="L25" s="88">
        <f t="shared" si="3"/>
        <v>547.21799999999996</v>
      </c>
      <c r="M25" s="89">
        <v>16968</v>
      </c>
      <c r="N25" s="87">
        <f t="shared" si="4"/>
        <v>254.11346153846151</v>
      </c>
      <c r="O25" s="90">
        <f t="shared" si="5"/>
        <v>594.62549999999999</v>
      </c>
      <c r="P25" s="255">
        <v>18438</v>
      </c>
      <c r="Q25" s="4"/>
      <c r="R25" s="92">
        <v>78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20.25" customHeight="1" x14ac:dyDescent="0.25">
      <c r="A26" s="78" t="s">
        <v>36</v>
      </c>
      <c r="B26" s="99">
        <v>17</v>
      </c>
      <c r="C26" s="100">
        <v>96</v>
      </c>
      <c r="D26" s="100">
        <v>6000</v>
      </c>
      <c r="E26" s="98" t="s">
        <v>37</v>
      </c>
      <c r="F26" s="82">
        <v>7.0010000000000003</v>
      </c>
      <c r="G26" s="83">
        <v>143</v>
      </c>
      <c r="H26" s="84">
        <v>5</v>
      </c>
      <c r="I26" s="85">
        <f t="shared" si="0"/>
        <v>4.8960000000000004E-2</v>
      </c>
      <c r="J26" s="86">
        <f t="shared" si="1"/>
        <v>2.64</v>
      </c>
      <c r="K26" s="87">
        <f t="shared" si="2"/>
        <v>464.61927272727274</v>
      </c>
      <c r="L26" s="88">
        <f t="shared" si="3"/>
        <v>1226.5948800000001</v>
      </c>
      <c r="M26" s="89">
        <v>25053</v>
      </c>
      <c r="N26" s="87">
        <f t="shared" si="4"/>
        <v>505.512</v>
      </c>
      <c r="O26" s="90">
        <f t="shared" si="5"/>
        <v>1334.55168</v>
      </c>
      <c r="P26" s="91">
        <v>27258</v>
      </c>
      <c r="Q26" s="4"/>
      <c r="R26" s="92">
        <v>88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20.25" customHeight="1" x14ac:dyDescent="0.25">
      <c r="A27" s="93" t="s">
        <v>36</v>
      </c>
      <c r="B27" s="94">
        <v>17</v>
      </c>
      <c r="C27" s="95">
        <v>96</v>
      </c>
      <c r="D27" s="95">
        <v>3000</v>
      </c>
      <c r="E27" s="96" t="s">
        <v>37</v>
      </c>
      <c r="F27" s="82">
        <v>3.5009999999999999</v>
      </c>
      <c r="G27" s="83">
        <v>143</v>
      </c>
      <c r="H27" s="84">
        <v>5</v>
      </c>
      <c r="I27" s="85">
        <f t="shared" si="0"/>
        <v>2.4480000000000002E-2</v>
      </c>
      <c r="J27" s="86">
        <f t="shared" si="1"/>
        <v>1.32</v>
      </c>
      <c r="K27" s="87">
        <f t="shared" si="2"/>
        <v>464.61927272727274</v>
      </c>
      <c r="L27" s="88">
        <f t="shared" si="3"/>
        <v>613.29744000000005</v>
      </c>
      <c r="M27" s="89">
        <v>25053</v>
      </c>
      <c r="N27" s="87">
        <f t="shared" si="4"/>
        <v>505.512</v>
      </c>
      <c r="O27" s="90">
        <f t="shared" si="5"/>
        <v>667.27584000000002</v>
      </c>
      <c r="P27" s="255">
        <v>27258</v>
      </c>
      <c r="Q27" s="4"/>
      <c r="R27" s="92">
        <v>88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20.25" customHeight="1" x14ac:dyDescent="0.25">
      <c r="A28" s="93" t="s">
        <v>36</v>
      </c>
      <c r="B28" s="94">
        <v>17</v>
      </c>
      <c r="C28" s="95">
        <v>96</v>
      </c>
      <c r="D28" s="95">
        <v>2000</v>
      </c>
      <c r="E28" s="96" t="s">
        <v>37</v>
      </c>
      <c r="F28" s="82">
        <v>2.3340000000000001</v>
      </c>
      <c r="G28" s="83">
        <v>143</v>
      </c>
      <c r="H28" s="84">
        <v>5</v>
      </c>
      <c r="I28" s="85">
        <f t="shared" si="0"/>
        <v>1.6320000000000001E-2</v>
      </c>
      <c r="J28" s="86">
        <f t="shared" si="1"/>
        <v>0.87999999999999989</v>
      </c>
      <c r="K28" s="87">
        <f t="shared" si="2"/>
        <v>464.61927272727286</v>
      </c>
      <c r="L28" s="88">
        <f t="shared" si="3"/>
        <v>408.86496000000005</v>
      </c>
      <c r="M28" s="89">
        <v>25053</v>
      </c>
      <c r="N28" s="87">
        <f t="shared" si="4"/>
        <v>505.51200000000011</v>
      </c>
      <c r="O28" s="90">
        <f t="shared" si="5"/>
        <v>444.85056000000003</v>
      </c>
      <c r="P28" s="255">
        <v>27258</v>
      </c>
      <c r="Q28" s="4"/>
      <c r="R28" s="92">
        <v>88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20.25" customHeight="1" x14ac:dyDescent="0.25">
      <c r="A29" s="101" t="s">
        <v>36</v>
      </c>
      <c r="B29" s="102">
        <v>17</v>
      </c>
      <c r="C29" s="103">
        <v>96</v>
      </c>
      <c r="D29" s="103">
        <v>3000</v>
      </c>
      <c r="E29" s="81" t="s">
        <v>39</v>
      </c>
      <c r="F29" s="82">
        <v>3.5009999999999999</v>
      </c>
      <c r="G29" s="83">
        <v>143</v>
      </c>
      <c r="H29" s="84">
        <v>5</v>
      </c>
      <c r="I29" s="85">
        <f t="shared" si="0"/>
        <v>2.4480000000000002E-2</v>
      </c>
      <c r="J29" s="86">
        <f t="shared" si="1"/>
        <v>1.32</v>
      </c>
      <c r="K29" s="87">
        <f t="shared" si="2"/>
        <v>293.25927272727273</v>
      </c>
      <c r="L29" s="88">
        <f t="shared" si="3"/>
        <v>387.10224000000005</v>
      </c>
      <c r="M29" s="89">
        <v>15813</v>
      </c>
      <c r="N29" s="87">
        <f t="shared" si="4"/>
        <v>343.88836363636364</v>
      </c>
      <c r="O29" s="90">
        <f t="shared" si="5"/>
        <v>453.93264000000005</v>
      </c>
      <c r="P29" s="91">
        <v>18543</v>
      </c>
      <c r="Q29" s="4"/>
      <c r="R29" s="92">
        <v>88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20.25" customHeight="1" x14ac:dyDescent="0.25">
      <c r="A30" s="93" t="s">
        <v>36</v>
      </c>
      <c r="B30" s="94">
        <v>17</v>
      </c>
      <c r="C30" s="95">
        <v>96</v>
      </c>
      <c r="D30" s="95">
        <v>2000</v>
      </c>
      <c r="E30" s="96" t="s">
        <v>39</v>
      </c>
      <c r="F30" s="82">
        <v>2.3340000000000001</v>
      </c>
      <c r="G30" s="83">
        <v>143</v>
      </c>
      <c r="H30" s="84">
        <v>5</v>
      </c>
      <c r="I30" s="85">
        <f t="shared" si="0"/>
        <v>1.6320000000000001E-2</v>
      </c>
      <c r="J30" s="86">
        <f t="shared" si="1"/>
        <v>0.87999999999999989</v>
      </c>
      <c r="K30" s="87">
        <f t="shared" si="2"/>
        <v>293.25927272727279</v>
      </c>
      <c r="L30" s="88">
        <f t="shared" si="3"/>
        <v>258.06816000000003</v>
      </c>
      <c r="M30" s="89">
        <v>15813</v>
      </c>
      <c r="N30" s="87">
        <f t="shared" si="4"/>
        <v>343.88836363636369</v>
      </c>
      <c r="O30" s="90">
        <f t="shared" si="5"/>
        <v>302.62175999999999</v>
      </c>
      <c r="P30" s="255">
        <v>18543</v>
      </c>
      <c r="Q30" s="4"/>
      <c r="R30" s="92">
        <v>88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20.25" customHeight="1" x14ac:dyDescent="0.25">
      <c r="A31" s="78" t="s">
        <v>40</v>
      </c>
      <c r="B31" s="79">
        <v>17</v>
      </c>
      <c r="C31" s="80">
        <v>121</v>
      </c>
      <c r="D31" s="80">
        <v>2000</v>
      </c>
      <c r="E31" s="81" t="s">
        <v>37</v>
      </c>
      <c r="F31" s="82">
        <v>2.4066999999999998</v>
      </c>
      <c r="G31" s="83">
        <v>117</v>
      </c>
      <c r="H31" s="84">
        <v>5</v>
      </c>
      <c r="I31" s="85">
        <f t="shared" si="0"/>
        <v>2.0569999999999998E-2</v>
      </c>
      <c r="J31" s="86">
        <f t="shared" si="1"/>
        <v>1.1300000000000001</v>
      </c>
      <c r="K31" s="87">
        <f t="shared" si="2"/>
        <v>435.02819469026542</v>
      </c>
      <c r="L31" s="88">
        <f t="shared" si="3"/>
        <v>491.58185999999995</v>
      </c>
      <c r="M31" s="89">
        <v>23898</v>
      </c>
      <c r="N31" s="87">
        <f t="shared" si="4"/>
        <v>473.25562831858394</v>
      </c>
      <c r="O31" s="90">
        <f t="shared" si="5"/>
        <v>534.7788599999999</v>
      </c>
      <c r="P31" s="91">
        <v>25998</v>
      </c>
      <c r="Q31" s="104" t="s">
        <v>41</v>
      </c>
      <c r="R31" s="92">
        <v>113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20.25" customHeight="1" x14ac:dyDescent="0.25">
      <c r="A32" s="93" t="s">
        <v>40</v>
      </c>
      <c r="B32" s="94">
        <v>17</v>
      </c>
      <c r="C32" s="95">
        <v>121</v>
      </c>
      <c r="D32" s="95">
        <v>3000</v>
      </c>
      <c r="E32" s="96" t="s">
        <v>37</v>
      </c>
      <c r="F32" s="82">
        <v>3.61</v>
      </c>
      <c r="G32" s="83">
        <v>117</v>
      </c>
      <c r="H32" s="84">
        <v>5</v>
      </c>
      <c r="I32" s="85">
        <f t="shared" si="0"/>
        <v>3.0855E-2</v>
      </c>
      <c r="J32" s="86">
        <f t="shared" si="1"/>
        <v>1.6950000000000001</v>
      </c>
      <c r="K32" s="87">
        <f t="shared" si="2"/>
        <v>477.07837168141589</v>
      </c>
      <c r="L32" s="88">
        <f t="shared" si="3"/>
        <v>808.64783999999997</v>
      </c>
      <c r="M32" s="89">
        <v>26208</v>
      </c>
      <c r="N32" s="87">
        <f t="shared" si="4"/>
        <v>519.12854867256635</v>
      </c>
      <c r="O32" s="90">
        <f t="shared" si="5"/>
        <v>879.92289000000005</v>
      </c>
      <c r="P32" s="91">
        <v>28518</v>
      </c>
      <c r="Q32" s="4"/>
      <c r="R32" s="92">
        <v>113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20.25" customHeight="1" x14ac:dyDescent="0.25">
      <c r="A33" s="93" t="s">
        <v>40</v>
      </c>
      <c r="B33" s="94">
        <v>17</v>
      </c>
      <c r="C33" s="95">
        <v>121</v>
      </c>
      <c r="D33" s="95">
        <v>4000</v>
      </c>
      <c r="E33" s="96" t="s">
        <v>37</v>
      </c>
      <c r="F33" s="82">
        <v>4.8129999999999997</v>
      </c>
      <c r="G33" s="83">
        <v>117</v>
      </c>
      <c r="H33" s="84">
        <v>5</v>
      </c>
      <c r="I33" s="85">
        <f t="shared" si="0"/>
        <v>4.1139999999999996E-2</v>
      </c>
      <c r="J33" s="86">
        <f t="shared" si="1"/>
        <v>2.2600000000000002</v>
      </c>
      <c r="K33" s="87">
        <f t="shared" si="2"/>
        <v>477.07837168141577</v>
      </c>
      <c r="L33" s="88">
        <f t="shared" si="3"/>
        <v>1078.1971199999998</v>
      </c>
      <c r="M33" s="89">
        <v>26208</v>
      </c>
      <c r="N33" s="87">
        <f t="shared" si="4"/>
        <v>519.12854867256624</v>
      </c>
      <c r="O33" s="90">
        <f t="shared" si="5"/>
        <v>1173.2305199999998</v>
      </c>
      <c r="P33" s="255">
        <v>28518</v>
      </c>
      <c r="Q33" s="4"/>
      <c r="R33" s="92">
        <v>113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20.25" customHeight="1" x14ac:dyDescent="0.25">
      <c r="A34" s="93" t="s">
        <v>40</v>
      </c>
      <c r="B34" s="94">
        <v>17</v>
      </c>
      <c r="C34" s="95">
        <v>121</v>
      </c>
      <c r="D34" s="95">
        <v>6000</v>
      </c>
      <c r="E34" s="96" t="s">
        <v>37</v>
      </c>
      <c r="F34" s="82">
        <v>7.22</v>
      </c>
      <c r="G34" s="83">
        <v>117</v>
      </c>
      <c r="H34" s="84">
        <v>5</v>
      </c>
      <c r="I34" s="85">
        <f t="shared" si="0"/>
        <v>6.1710000000000001E-2</v>
      </c>
      <c r="J34" s="86">
        <f t="shared" si="1"/>
        <v>3.39</v>
      </c>
      <c r="K34" s="87">
        <f t="shared" si="2"/>
        <v>477.07837168141589</v>
      </c>
      <c r="L34" s="88">
        <f t="shared" si="3"/>
        <v>1617.2956799999999</v>
      </c>
      <c r="M34" s="89">
        <v>26208</v>
      </c>
      <c r="N34" s="87">
        <f t="shared" si="4"/>
        <v>519.12854867256635</v>
      </c>
      <c r="O34" s="90">
        <f t="shared" si="5"/>
        <v>1759.8457800000001</v>
      </c>
      <c r="P34" s="255">
        <v>28518</v>
      </c>
      <c r="Q34" s="4"/>
      <c r="R34" s="92">
        <v>113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20.25" customHeight="1" x14ac:dyDescent="0.25">
      <c r="A35" s="78" t="s">
        <v>40</v>
      </c>
      <c r="B35" s="79">
        <v>17</v>
      </c>
      <c r="C35" s="80">
        <v>121</v>
      </c>
      <c r="D35" s="80">
        <v>2000</v>
      </c>
      <c r="E35" s="97" t="s">
        <v>38</v>
      </c>
      <c r="F35" s="82">
        <v>2.4066999999999998</v>
      </c>
      <c r="G35" s="83">
        <v>117</v>
      </c>
      <c r="H35" s="84">
        <v>5</v>
      </c>
      <c r="I35" s="85">
        <f t="shared" si="0"/>
        <v>2.0569999999999998E-2</v>
      </c>
      <c r="J35" s="86">
        <f t="shared" si="1"/>
        <v>1.1300000000000001</v>
      </c>
      <c r="K35" s="87">
        <f t="shared" si="2"/>
        <v>245.80239823008847</v>
      </c>
      <c r="L35" s="88">
        <f t="shared" si="3"/>
        <v>277.75671</v>
      </c>
      <c r="M35" s="89">
        <v>13503</v>
      </c>
      <c r="N35" s="87">
        <f t="shared" si="4"/>
        <v>266.82748672566362</v>
      </c>
      <c r="O35" s="90">
        <f t="shared" si="5"/>
        <v>301.51505999999995</v>
      </c>
      <c r="P35" s="91">
        <v>14658</v>
      </c>
      <c r="Q35" s="4"/>
      <c r="R35" s="92">
        <v>113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20.25" customHeight="1" x14ac:dyDescent="0.25">
      <c r="A36" s="93" t="s">
        <v>40</v>
      </c>
      <c r="B36" s="94">
        <v>17</v>
      </c>
      <c r="C36" s="95">
        <v>121</v>
      </c>
      <c r="D36" s="95">
        <v>3000</v>
      </c>
      <c r="E36" s="98" t="s">
        <v>38</v>
      </c>
      <c r="F36" s="82">
        <v>3.61</v>
      </c>
      <c r="G36" s="83">
        <v>117</v>
      </c>
      <c r="H36" s="84">
        <v>5</v>
      </c>
      <c r="I36" s="85">
        <f t="shared" si="0"/>
        <v>3.0855E-2</v>
      </c>
      <c r="J36" s="86">
        <f t="shared" si="1"/>
        <v>1.6950000000000001</v>
      </c>
      <c r="K36" s="87">
        <f t="shared" si="2"/>
        <v>245.80239823008847</v>
      </c>
      <c r="L36" s="88">
        <f t="shared" si="3"/>
        <v>416.635065</v>
      </c>
      <c r="M36" s="89">
        <v>13503</v>
      </c>
      <c r="N36" s="87">
        <f t="shared" si="4"/>
        <v>266.82748672566368</v>
      </c>
      <c r="O36" s="90">
        <f t="shared" si="5"/>
        <v>452.27258999999998</v>
      </c>
      <c r="P36" s="255">
        <v>14658</v>
      </c>
      <c r="Q36" s="4"/>
      <c r="R36" s="92">
        <v>113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20.25" customHeight="1" x14ac:dyDescent="0.25">
      <c r="A37" s="78" t="s">
        <v>40</v>
      </c>
      <c r="B37" s="79">
        <v>17</v>
      </c>
      <c r="C37" s="80">
        <v>146</v>
      </c>
      <c r="D37" s="80">
        <v>2000</v>
      </c>
      <c r="E37" s="81" t="s">
        <v>37</v>
      </c>
      <c r="F37" s="82">
        <v>2.258</v>
      </c>
      <c r="G37" s="83">
        <v>91</v>
      </c>
      <c r="H37" s="84">
        <v>5</v>
      </c>
      <c r="I37" s="85">
        <f t="shared" si="0"/>
        <v>2.4819999999999998E-2</v>
      </c>
      <c r="J37" s="86">
        <f t="shared" si="1"/>
        <v>1.3800000000000001</v>
      </c>
      <c r="K37" s="87">
        <f t="shared" si="2"/>
        <v>429.81765217391296</v>
      </c>
      <c r="L37" s="88">
        <f t="shared" si="3"/>
        <v>593.14835999999991</v>
      </c>
      <c r="M37" s="89">
        <v>23898</v>
      </c>
      <c r="N37" s="87">
        <f t="shared" si="4"/>
        <v>467.58721739130431</v>
      </c>
      <c r="O37" s="90">
        <f t="shared" si="5"/>
        <v>645.27035999999998</v>
      </c>
      <c r="P37" s="91">
        <v>25998</v>
      </c>
      <c r="Q37" s="104" t="s">
        <v>41</v>
      </c>
      <c r="R37" s="92">
        <v>138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20.25" customHeight="1" x14ac:dyDescent="0.25">
      <c r="A38" s="93" t="s">
        <v>40</v>
      </c>
      <c r="B38" s="94">
        <v>17</v>
      </c>
      <c r="C38" s="95">
        <v>146</v>
      </c>
      <c r="D38" s="95">
        <v>3000</v>
      </c>
      <c r="E38" s="96" t="s">
        <v>37</v>
      </c>
      <c r="F38" s="82">
        <v>3.387</v>
      </c>
      <c r="G38" s="83">
        <v>91</v>
      </c>
      <c r="H38" s="84">
        <v>5</v>
      </c>
      <c r="I38" s="85">
        <f t="shared" si="0"/>
        <v>3.7229999999999999E-2</v>
      </c>
      <c r="J38" s="86">
        <f t="shared" si="1"/>
        <v>2.0699999999999998</v>
      </c>
      <c r="K38" s="87">
        <f t="shared" si="2"/>
        <v>512.91069565217401</v>
      </c>
      <c r="L38" s="88">
        <f t="shared" si="3"/>
        <v>1061.72514</v>
      </c>
      <c r="M38" s="89">
        <v>28518</v>
      </c>
      <c r="N38" s="87">
        <f t="shared" si="4"/>
        <v>558.23417391304349</v>
      </c>
      <c r="O38" s="90">
        <f t="shared" si="5"/>
        <v>1155.54474</v>
      </c>
      <c r="P38" s="91">
        <v>31038</v>
      </c>
      <c r="Q38" s="4"/>
      <c r="R38" s="92">
        <v>138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20.25" customHeight="1" x14ac:dyDescent="0.25">
      <c r="A39" s="93" t="s">
        <v>40</v>
      </c>
      <c r="B39" s="94">
        <v>17</v>
      </c>
      <c r="C39" s="95">
        <v>146</v>
      </c>
      <c r="D39" s="95">
        <v>4000</v>
      </c>
      <c r="E39" s="96" t="s">
        <v>37</v>
      </c>
      <c r="F39" s="82">
        <v>6.7750000000000004</v>
      </c>
      <c r="G39" s="83">
        <v>91</v>
      </c>
      <c r="H39" s="84">
        <v>5</v>
      </c>
      <c r="I39" s="85">
        <f t="shared" si="0"/>
        <v>4.9639999999999997E-2</v>
      </c>
      <c r="J39" s="86">
        <f t="shared" si="1"/>
        <v>2.7600000000000002</v>
      </c>
      <c r="K39" s="87">
        <f t="shared" si="2"/>
        <v>512.91069565217379</v>
      </c>
      <c r="L39" s="88">
        <f t="shared" si="3"/>
        <v>1415.6335199999999</v>
      </c>
      <c r="M39" s="89">
        <v>28518</v>
      </c>
      <c r="N39" s="87">
        <f t="shared" si="4"/>
        <v>558.23417391304338</v>
      </c>
      <c r="O39" s="90">
        <f>I39*P39</f>
        <v>1540.72632</v>
      </c>
      <c r="P39" s="91">
        <v>31038</v>
      </c>
      <c r="Q39" s="4"/>
      <c r="R39" s="92">
        <v>138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20.25" customHeight="1" x14ac:dyDescent="0.25">
      <c r="A40" s="93" t="s">
        <v>40</v>
      </c>
      <c r="B40" s="94">
        <v>17</v>
      </c>
      <c r="C40" s="95">
        <v>146</v>
      </c>
      <c r="D40" s="95">
        <v>5000</v>
      </c>
      <c r="E40" s="96" t="s">
        <v>37</v>
      </c>
      <c r="F40" s="82">
        <v>6.7750000000000004</v>
      </c>
      <c r="G40" s="83">
        <v>91</v>
      </c>
      <c r="H40" s="84">
        <v>5</v>
      </c>
      <c r="I40" s="85">
        <f t="shared" si="0"/>
        <v>6.2049999999999994E-2</v>
      </c>
      <c r="J40" s="86">
        <f t="shared" si="1"/>
        <v>3.4499999999999997</v>
      </c>
      <c r="K40" s="87">
        <f t="shared" si="2"/>
        <v>512.9106956521739</v>
      </c>
      <c r="L40" s="88">
        <f t="shared" si="3"/>
        <v>1769.5418999999999</v>
      </c>
      <c r="M40" s="89">
        <v>28518</v>
      </c>
      <c r="N40" s="87">
        <f t="shared" si="4"/>
        <v>558.23417391304349</v>
      </c>
      <c r="O40" s="90">
        <f t="shared" si="5"/>
        <v>1925.9078999999999</v>
      </c>
      <c r="P40" s="91">
        <v>31038</v>
      </c>
      <c r="Q40" s="4"/>
      <c r="R40" s="92">
        <v>138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20.25" customHeight="1" x14ac:dyDescent="0.25">
      <c r="A41" s="93" t="s">
        <v>40</v>
      </c>
      <c r="B41" s="94">
        <v>17</v>
      </c>
      <c r="C41" s="95">
        <v>146</v>
      </c>
      <c r="D41" s="95">
        <v>6000</v>
      </c>
      <c r="E41" s="96" t="s">
        <v>37</v>
      </c>
      <c r="F41" s="82">
        <v>6.7750000000000004</v>
      </c>
      <c r="G41" s="83">
        <v>91</v>
      </c>
      <c r="H41" s="84">
        <v>5</v>
      </c>
      <c r="I41" s="85">
        <f t="shared" si="0"/>
        <v>7.4459999999999998E-2</v>
      </c>
      <c r="J41" s="86">
        <f t="shared" si="1"/>
        <v>4.1399999999999997</v>
      </c>
      <c r="K41" s="87">
        <f t="shared" si="2"/>
        <v>512.91069565217401</v>
      </c>
      <c r="L41" s="88">
        <f t="shared" si="3"/>
        <v>2123.45028</v>
      </c>
      <c r="M41" s="89">
        <v>28518</v>
      </c>
      <c r="N41" s="87">
        <f t="shared" si="4"/>
        <v>558.23417391304349</v>
      </c>
      <c r="O41" s="90">
        <f>I41*P41</f>
        <v>2311.0894800000001</v>
      </c>
      <c r="P41" s="91">
        <v>31038</v>
      </c>
      <c r="Q41" s="4"/>
      <c r="R41" s="92">
        <v>138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20.25" customHeight="1" x14ac:dyDescent="0.25">
      <c r="A42" s="78" t="s">
        <v>40</v>
      </c>
      <c r="B42" s="79">
        <v>17</v>
      </c>
      <c r="C42" s="80">
        <v>146</v>
      </c>
      <c r="D42" s="80">
        <v>2000</v>
      </c>
      <c r="E42" s="97" t="s">
        <v>38</v>
      </c>
      <c r="F42" s="82">
        <v>2.258</v>
      </c>
      <c r="G42" s="83">
        <v>91</v>
      </c>
      <c r="H42" s="84">
        <v>5</v>
      </c>
      <c r="I42" s="85">
        <f t="shared" si="0"/>
        <v>2.4819999999999998E-2</v>
      </c>
      <c r="J42" s="86">
        <f t="shared" si="1"/>
        <v>1.3800000000000001</v>
      </c>
      <c r="K42" s="87">
        <f t="shared" si="2"/>
        <v>284.40482608695652</v>
      </c>
      <c r="L42" s="88">
        <f t="shared" si="3"/>
        <v>392.47865999999999</v>
      </c>
      <c r="M42" s="89">
        <v>15813</v>
      </c>
      <c r="N42" s="87">
        <f t="shared" si="4"/>
        <v>308.95504347826085</v>
      </c>
      <c r="O42" s="90">
        <f t="shared" si="5"/>
        <v>426.35795999999999</v>
      </c>
      <c r="P42" s="91">
        <v>17178</v>
      </c>
      <c r="Q42" s="4"/>
      <c r="R42" s="92">
        <v>138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20.25" customHeight="1" x14ac:dyDescent="0.25">
      <c r="A43" s="93" t="s">
        <v>40</v>
      </c>
      <c r="B43" s="94">
        <v>17</v>
      </c>
      <c r="C43" s="95">
        <v>146</v>
      </c>
      <c r="D43" s="95">
        <v>3000</v>
      </c>
      <c r="E43" s="98" t="s">
        <v>38</v>
      </c>
      <c r="F43" s="82">
        <v>3.387</v>
      </c>
      <c r="G43" s="83">
        <v>91</v>
      </c>
      <c r="H43" s="84">
        <v>5</v>
      </c>
      <c r="I43" s="85">
        <f t="shared" si="0"/>
        <v>3.7229999999999999E-2</v>
      </c>
      <c r="J43" s="86">
        <f t="shared" si="1"/>
        <v>2.0699999999999998</v>
      </c>
      <c r="K43" s="105">
        <f t="shared" si="2"/>
        <v>284.40482608695652</v>
      </c>
      <c r="L43" s="106">
        <f t="shared" si="3"/>
        <v>588.71798999999999</v>
      </c>
      <c r="M43" s="89">
        <v>15813</v>
      </c>
      <c r="N43" s="87">
        <f t="shared" si="4"/>
        <v>308.95504347826085</v>
      </c>
      <c r="O43" s="90">
        <f t="shared" si="5"/>
        <v>639.53693999999996</v>
      </c>
      <c r="P43" s="255">
        <v>17178</v>
      </c>
      <c r="Q43" s="4"/>
      <c r="R43" s="92">
        <v>138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7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07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" customHeight="1" x14ac:dyDescent="0.25">
      <c r="A45" s="483" t="s">
        <v>17</v>
      </c>
      <c r="B45" s="469"/>
      <c r="C45" s="469"/>
      <c r="D45" s="469"/>
      <c r="E45" s="469"/>
      <c r="F45" s="469"/>
      <c r="G45" s="469"/>
      <c r="H45" s="469"/>
      <c r="I45" s="469"/>
      <c r="J45" s="469"/>
      <c r="K45" s="469"/>
      <c r="L45" s="469"/>
      <c r="M45" s="469"/>
      <c r="N45" s="469"/>
      <c r="O45" s="469"/>
      <c r="P45" s="469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9" ht="14.25" customHeight="1" x14ac:dyDescent="0.25">
      <c r="A46" s="481" t="s">
        <v>18</v>
      </c>
      <c r="B46" s="469"/>
      <c r="C46" s="469"/>
      <c r="D46" s="469"/>
      <c r="E46" s="469"/>
      <c r="F46" s="469"/>
      <c r="G46" s="469"/>
      <c r="H46" s="469"/>
      <c r="I46" s="469"/>
      <c r="J46" s="469"/>
      <c r="K46" s="469"/>
      <c r="L46" s="469"/>
      <c r="M46" s="469"/>
      <c r="N46" s="469"/>
      <c r="O46" s="469"/>
      <c r="P46" s="469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9" ht="15" customHeight="1" x14ac:dyDescent="0.25">
      <c r="A47" s="481" t="s">
        <v>19</v>
      </c>
      <c r="B47" s="469"/>
      <c r="C47" s="469"/>
      <c r="D47" s="469"/>
      <c r="E47" s="469"/>
      <c r="F47" s="469"/>
      <c r="G47" s="469"/>
      <c r="H47" s="469"/>
      <c r="I47" s="469"/>
      <c r="J47" s="469"/>
      <c r="K47" s="469"/>
      <c r="L47" s="469"/>
      <c r="M47" s="469"/>
      <c r="N47" s="469"/>
      <c r="O47" s="469"/>
      <c r="P47" s="469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9" ht="15.75" customHeight="1" x14ac:dyDescent="0.25">
      <c r="A48" s="482" t="s">
        <v>20</v>
      </c>
      <c r="B48" s="469"/>
      <c r="C48" s="469"/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9" ht="23.25" customHeight="1" x14ac:dyDescent="0.25">
      <c r="A49" s="502" t="s">
        <v>467</v>
      </c>
      <c r="B49" s="469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1"/>
      <c r="R49" s="6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23.25" customHeight="1" x14ac:dyDescent="0.25">
      <c r="A50" s="469"/>
      <c r="B50" s="469"/>
      <c r="C50" s="469"/>
      <c r="D50" s="469"/>
      <c r="E50" s="469"/>
      <c r="F50" s="469"/>
      <c r="G50" s="469"/>
      <c r="H50" s="469"/>
      <c r="I50" s="469"/>
      <c r="J50" s="469"/>
      <c r="K50" s="469"/>
      <c r="L50" s="469"/>
      <c r="M50" s="469"/>
      <c r="N50" s="469"/>
      <c r="O50" s="469"/>
      <c r="P50" s="469"/>
      <c r="Q50" s="1"/>
      <c r="R50" s="62">
        <v>36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31.5" customHeight="1" x14ac:dyDescent="0.25">
      <c r="A51" s="508" t="s">
        <v>2</v>
      </c>
      <c r="B51" s="108" t="s">
        <v>3</v>
      </c>
      <c r="C51" s="109" t="s">
        <v>4</v>
      </c>
      <c r="D51" s="109" t="s">
        <v>5</v>
      </c>
      <c r="E51" s="492" t="s">
        <v>6</v>
      </c>
      <c r="F51" s="511" t="s">
        <v>42</v>
      </c>
      <c r="G51" s="472"/>
      <c r="H51" s="506" t="s">
        <v>43</v>
      </c>
      <c r="I51" s="471"/>
      <c r="J51" s="472"/>
      <c r="K51" s="65" t="s">
        <v>28</v>
      </c>
      <c r="L51" s="489" t="s">
        <v>44</v>
      </c>
      <c r="M51" s="474"/>
      <c r="N51" s="65" t="s">
        <v>28</v>
      </c>
      <c r="O51" s="512" t="s">
        <v>45</v>
      </c>
      <c r="P51" s="474"/>
      <c r="Q51" s="1"/>
      <c r="R51" s="493" t="s">
        <v>31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7.25" customHeight="1" x14ac:dyDescent="0.25">
      <c r="A52" s="509"/>
      <c r="B52" s="110" t="s">
        <v>9</v>
      </c>
      <c r="C52" s="111" t="s">
        <v>9</v>
      </c>
      <c r="D52" s="111" t="s">
        <v>9</v>
      </c>
      <c r="E52" s="510"/>
      <c r="F52" s="112" t="s">
        <v>32</v>
      </c>
      <c r="G52" s="113" t="s">
        <v>33</v>
      </c>
      <c r="H52" s="114" t="s">
        <v>10</v>
      </c>
      <c r="I52" s="115" t="s">
        <v>11</v>
      </c>
      <c r="J52" s="116" t="s">
        <v>34</v>
      </c>
      <c r="K52" s="117"/>
      <c r="L52" s="118" t="s">
        <v>35</v>
      </c>
      <c r="M52" s="119" t="s">
        <v>14</v>
      </c>
      <c r="N52" s="120"/>
      <c r="O52" s="121" t="s">
        <v>35</v>
      </c>
      <c r="P52" s="122" t="s">
        <v>14</v>
      </c>
      <c r="Q52" s="12"/>
      <c r="R52" s="469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spans="1:29" ht="15.75" customHeight="1" x14ac:dyDescent="0.25">
      <c r="A53" s="123" t="s">
        <v>46</v>
      </c>
      <c r="B53" s="124">
        <v>12.5</v>
      </c>
      <c r="C53" s="125">
        <v>110</v>
      </c>
      <c r="D53" s="125">
        <v>2000</v>
      </c>
      <c r="E53" s="126" t="s">
        <v>37</v>
      </c>
      <c r="F53" s="127">
        <v>1.98</v>
      </c>
      <c r="G53" s="128">
        <v>72</v>
      </c>
      <c r="H53" s="129">
        <v>10</v>
      </c>
      <c r="I53" s="130">
        <f t="shared" ref="I53:I91" si="6">B53*C53*D53/1000000000*H53</f>
        <v>2.7499999999999997E-2</v>
      </c>
      <c r="J53" s="131">
        <f t="shared" ref="J53:J91" si="7">D53*R53/1000000*H53</f>
        <v>2.04</v>
      </c>
      <c r="K53" s="132">
        <f t="shared" ref="K53:K91" si="8">L53/J53</f>
        <v>353.29411764705878</v>
      </c>
      <c r="L53" s="133">
        <f t="shared" ref="L53:L91" si="9">M53*I53</f>
        <v>720.71999999999991</v>
      </c>
      <c r="M53" s="134">
        <v>26208</v>
      </c>
      <c r="N53" s="132">
        <f t="shared" ref="N53:N91" si="10">O53/J53</f>
        <v>384.43382352941171</v>
      </c>
      <c r="O53" s="135">
        <f t="shared" ref="O53:O91" si="11">I53*P53</f>
        <v>784.24499999999989</v>
      </c>
      <c r="P53" s="136">
        <v>28518</v>
      </c>
      <c r="Q53" s="1"/>
      <c r="R53" s="61">
        <v>102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25">
      <c r="A54" s="137" t="s">
        <v>46</v>
      </c>
      <c r="B54" s="94">
        <v>12.5</v>
      </c>
      <c r="C54" s="95">
        <v>110</v>
      </c>
      <c r="D54" s="95">
        <v>2500</v>
      </c>
      <c r="E54" s="96" t="s">
        <v>37</v>
      </c>
      <c r="F54" s="82">
        <v>2.4750000000000001</v>
      </c>
      <c r="G54" s="83">
        <v>72</v>
      </c>
      <c r="H54" s="84">
        <v>10</v>
      </c>
      <c r="I54" s="85">
        <f t="shared" si="6"/>
        <v>3.4375000000000003E-2</v>
      </c>
      <c r="J54" s="86">
        <f t="shared" si="7"/>
        <v>2.5499999999999998</v>
      </c>
      <c r="K54" s="87">
        <f t="shared" si="8"/>
        <v>353.2941176470589</v>
      </c>
      <c r="L54" s="88">
        <f t="shared" si="9"/>
        <v>900.90000000000009</v>
      </c>
      <c r="M54" s="134">
        <v>26208</v>
      </c>
      <c r="N54" s="132">
        <f t="shared" si="10"/>
        <v>384.43382352941182</v>
      </c>
      <c r="O54" s="90">
        <f t="shared" si="11"/>
        <v>980.30625000000009</v>
      </c>
      <c r="P54" s="136">
        <v>28518</v>
      </c>
      <c r="Q54" s="1"/>
      <c r="R54" s="61">
        <v>102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25">
      <c r="A55" s="137" t="s">
        <v>46</v>
      </c>
      <c r="B55" s="94">
        <v>12.5</v>
      </c>
      <c r="C55" s="95">
        <v>110</v>
      </c>
      <c r="D55" s="95">
        <v>2700</v>
      </c>
      <c r="E55" s="96" t="s">
        <v>37</v>
      </c>
      <c r="F55" s="82">
        <v>2.673</v>
      </c>
      <c r="G55" s="83">
        <v>72</v>
      </c>
      <c r="H55" s="84">
        <v>10</v>
      </c>
      <c r="I55" s="85">
        <f t="shared" si="6"/>
        <v>3.7124999999999998E-2</v>
      </c>
      <c r="J55" s="86">
        <f t="shared" si="7"/>
        <v>2.7539999999999996</v>
      </c>
      <c r="K55" s="87">
        <f t="shared" si="8"/>
        <v>353.2941176470589</v>
      </c>
      <c r="L55" s="88">
        <f t="shared" si="9"/>
        <v>972.97199999999998</v>
      </c>
      <c r="M55" s="134">
        <v>26208</v>
      </c>
      <c r="N55" s="132">
        <f t="shared" si="10"/>
        <v>384.43382352941182</v>
      </c>
      <c r="O55" s="90">
        <f t="shared" si="11"/>
        <v>1058.7307499999999</v>
      </c>
      <c r="P55" s="136">
        <v>28518</v>
      </c>
      <c r="Q55" s="1"/>
      <c r="R55" s="61">
        <v>102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25">
      <c r="A56" s="137" t="s">
        <v>46</v>
      </c>
      <c r="B56" s="94">
        <v>12.5</v>
      </c>
      <c r="C56" s="95">
        <v>110</v>
      </c>
      <c r="D56" s="95">
        <v>3000</v>
      </c>
      <c r="E56" s="96" t="s">
        <v>37</v>
      </c>
      <c r="F56" s="82">
        <v>2.97</v>
      </c>
      <c r="G56" s="83">
        <v>72</v>
      </c>
      <c r="H56" s="84">
        <v>10</v>
      </c>
      <c r="I56" s="85">
        <f t="shared" si="6"/>
        <v>4.1250000000000002E-2</v>
      </c>
      <c r="J56" s="86">
        <f t="shared" si="7"/>
        <v>3.06</v>
      </c>
      <c r="K56" s="87">
        <f t="shared" si="8"/>
        <v>353.29411764705884</v>
      </c>
      <c r="L56" s="88">
        <f t="shared" si="9"/>
        <v>1081.0800000000002</v>
      </c>
      <c r="M56" s="134">
        <v>26208</v>
      </c>
      <c r="N56" s="132">
        <f t="shared" si="10"/>
        <v>384.43382352941177</v>
      </c>
      <c r="O56" s="90">
        <f t="shared" si="11"/>
        <v>1176.3675000000001</v>
      </c>
      <c r="P56" s="136">
        <v>28518</v>
      </c>
      <c r="Q56" s="1"/>
      <c r="R56" s="61">
        <v>102</v>
      </c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25">
      <c r="A57" s="137" t="s">
        <v>46</v>
      </c>
      <c r="B57" s="94">
        <v>12.5</v>
      </c>
      <c r="C57" s="95">
        <v>110</v>
      </c>
      <c r="D57" s="95">
        <v>2000</v>
      </c>
      <c r="E57" s="98" t="s">
        <v>39</v>
      </c>
      <c r="F57" s="82">
        <v>1.98</v>
      </c>
      <c r="G57" s="83">
        <v>72</v>
      </c>
      <c r="H57" s="84">
        <v>10</v>
      </c>
      <c r="I57" s="85">
        <f t="shared" si="6"/>
        <v>2.7499999999999997E-2</v>
      </c>
      <c r="J57" s="86">
        <f t="shared" si="7"/>
        <v>2.04</v>
      </c>
      <c r="K57" s="87">
        <f t="shared" si="8"/>
        <v>228.73529411764702</v>
      </c>
      <c r="L57" s="88">
        <f t="shared" si="9"/>
        <v>466.61999999999995</v>
      </c>
      <c r="M57" s="89">
        <v>16968</v>
      </c>
      <c r="N57" s="132">
        <f t="shared" si="10"/>
        <v>248.55147058823528</v>
      </c>
      <c r="O57" s="90">
        <f t="shared" si="11"/>
        <v>507.04499999999996</v>
      </c>
      <c r="P57" s="138">
        <v>18438</v>
      </c>
      <c r="Q57" s="1"/>
      <c r="R57" s="61">
        <v>102</v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25">
      <c r="A58" s="137" t="s">
        <v>46</v>
      </c>
      <c r="B58" s="94">
        <v>12.5</v>
      </c>
      <c r="C58" s="95">
        <v>110</v>
      </c>
      <c r="D58" s="95">
        <v>2500</v>
      </c>
      <c r="E58" s="98" t="s">
        <v>39</v>
      </c>
      <c r="F58" s="82">
        <v>2.4750000000000001</v>
      </c>
      <c r="G58" s="83">
        <v>72</v>
      </c>
      <c r="H58" s="84">
        <v>10</v>
      </c>
      <c r="I58" s="85">
        <f t="shared" si="6"/>
        <v>3.4375000000000003E-2</v>
      </c>
      <c r="J58" s="86">
        <f t="shared" si="7"/>
        <v>2.5499999999999998</v>
      </c>
      <c r="K58" s="87">
        <f t="shared" si="8"/>
        <v>228.7352941176471</v>
      </c>
      <c r="L58" s="88">
        <f t="shared" si="9"/>
        <v>583.27500000000009</v>
      </c>
      <c r="M58" s="89">
        <v>16968</v>
      </c>
      <c r="N58" s="132">
        <f t="shared" si="10"/>
        <v>248.55147058823536</v>
      </c>
      <c r="O58" s="90">
        <f t="shared" si="11"/>
        <v>633.80625000000009</v>
      </c>
      <c r="P58" s="138">
        <v>18438</v>
      </c>
      <c r="Q58" s="1"/>
      <c r="R58" s="61">
        <v>102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25">
      <c r="A59" s="137" t="s">
        <v>46</v>
      </c>
      <c r="B59" s="94">
        <v>12.5</v>
      </c>
      <c r="C59" s="95">
        <v>110</v>
      </c>
      <c r="D59" s="95">
        <v>2700</v>
      </c>
      <c r="E59" s="98" t="s">
        <v>39</v>
      </c>
      <c r="F59" s="82">
        <v>2.673</v>
      </c>
      <c r="G59" s="83">
        <v>72</v>
      </c>
      <c r="H59" s="84">
        <v>10</v>
      </c>
      <c r="I59" s="85">
        <f t="shared" si="6"/>
        <v>3.7124999999999998E-2</v>
      </c>
      <c r="J59" s="86">
        <f t="shared" si="7"/>
        <v>2.7539999999999996</v>
      </c>
      <c r="K59" s="87">
        <f t="shared" si="8"/>
        <v>228.7352941176471</v>
      </c>
      <c r="L59" s="88">
        <f t="shared" si="9"/>
        <v>629.93700000000001</v>
      </c>
      <c r="M59" s="89">
        <v>16968</v>
      </c>
      <c r="N59" s="132">
        <f t="shared" si="10"/>
        <v>248.5514705882353</v>
      </c>
      <c r="O59" s="90">
        <f t="shared" si="11"/>
        <v>684.51074999999992</v>
      </c>
      <c r="P59" s="138">
        <v>18438</v>
      </c>
      <c r="Q59" s="1"/>
      <c r="R59" s="61">
        <v>102</v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25">
      <c r="A60" s="137" t="s">
        <v>46</v>
      </c>
      <c r="B60" s="94">
        <v>12.5</v>
      </c>
      <c r="C60" s="95">
        <v>110</v>
      </c>
      <c r="D60" s="95">
        <v>3000</v>
      </c>
      <c r="E60" s="98" t="s">
        <v>39</v>
      </c>
      <c r="F60" s="82">
        <v>2.97</v>
      </c>
      <c r="G60" s="83">
        <v>72</v>
      </c>
      <c r="H60" s="84">
        <v>10</v>
      </c>
      <c r="I60" s="85">
        <f t="shared" si="6"/>
        <v>4.1250000000000002E-2</v>
      </c>
      <c r="J60" s="86">
        <f t="shared" si="7"/>
        <v>3.06</v>
      </c>
      <c r="K60" s="87">
        <f t="shared" si="8"/>
        <v>228.73529411764707</v>
      </c>
      <c r="L60" s="88">
        <f t="shared" si="9"/>
        <v>699.93000000000006</v>
      </c>
      <c r="M60" s="89">
        <v>16968</v>
      </c>
      <c r="N60" s="132">
        <f t="shared" si="10"/>
        <v>248.55147058823528</v>
      </c>
      <c r="O60" s="90">
        <f t="shared" si="11"/>
        <v>760.5675</v>
      </c>
      <c r="P60" s="138">
        <v>18438</v>
      </c>
      <c r="Q60" s="1"/>
      <c r="R60" s="61">
        <v>102</v>
      </c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5">
      <c r="A61" s="139" t="s">
        <v>46</v>
      </c>
      <c r="B61" s="79">
        <v>12.5</v>
      </c>
      <c r="C61" s="80">
        <v>121</v>
      </c>
      <c r="D61" s="80">
        <v>2000</v>
      </c>
      <c r="E61" s="97" t="s">
        <v>37</v>
      </c>
      <c r="F61" s="82">
        <v>2.1779999999999999</v>
      </c>
      <c r="G61" s="83">
        <v>72</v>
      </c>
      <c r="H61" s="84">
        <v>10</v>
      </c>
      <c r="I61" s="85">
        <f t="shared" si="6"/>
        <v>3.0249999999999999E-2</v>
      </c>
      <c r="J61" s="86">
        <f t="shared" si="7"/>
        <v>2.2600000000000002</v>
      </c>
      <c r="K61" s="87">
        <f t="shared" si="8"/>
        <v>350.79292035398225</v>
      </c>
      <c r="L61" s="88">
        <f t="shared" si="9"/>
        <v>792.79200000000003</v>
      </c>
      <c r="M61" s="134">
        <v>26208</v>
      </c>
      <c r="N61" s="132">
        <f t="shared" si="10"/>
        <v>381.71216814159288</v>
      </c>
      <c r="O61" s="90">
        <f t="shared" si="11"/>
        <v>862.66949999999997</v>
      </c>
      <c r="P61" s="136">
        <v>28518</v>
      </c>
      <c r="Q61" s="1"/>
      <c r="R61" s="61">
        <v>113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25">
      <c r="A62" s="137" t="s">
        <v>46</v>
      </c>
      <c r="B62" s="94">
        <v>12.5</v>
      </c>
      <c r="C62" s="95">
        <v>121</v>
      </c>
      <c r="D62" s="95">
        <v>2500</v>
      </c>
      <c r="E62" s="96" t="s">
        <v>37</v>
      </c>
      <c r="F62" s="82">
        <f>I62*G62</f>
        <v>2.7225000000000001</v>
      </c>
      <c r="G62" s="83">
        <v>72</v>
      </c>
      <c r="H62" s="84">
        <v>10</v>
      </c>
      <c r="I62" s="85">
        <f t="shared" si="6"/>
        <v>3.7812499999999999E-2</v>
      </c>
      <c r="J62" s="86">
        <f t="shared" si="7"/>
        <v>2.8249999999999997</v>
      </c>
      <c r="K62" s="87">
        <f t="shared" si="8"/>
        <v>350.79292035398231</v>
      </c>
      <c r="L62" s="88">
        <f t="shared" si="9"/>
        <v>990.99</v>
      </c>
      <c r="M62" s="134">
        <v>26208</v>
      </c>
      <c r="N62" s="132">
        <f t="shared" si="10"/>
        <v>381.71216814159294</v>
      </c>
      <c r="O62" s="90">
        <f t="shared" si="11"/>
        <v>1078.336875</v>
      </c>
      <c r="P62" s="136">
        <v>28518</v>
      </c>
      <c r="Q62" s="1"/>
      <c r="R62" s="61">
        <v>113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25">
      <c r="A63" s="137" t="s">
        <v>46</v>
      </c>
      <c r="B63" s="94">
        <v>12.5</v>
      </c>
      <c r="C63" s="95">
        <v>121</v>
      </c>
      <c r="D63" s="95">
        <v>2700</v>
      </c>
      <c r="E63" s="96" t="s">
        <v>37</v>
      </c>
      <c r="F63" s="82">
        <v>2.94</v>
      </c>
      <c r="G63" s="83">
        <v>72</v>
      </c>
      <c r="H63" s="84">
        <v>10</v>
      </c>
      <c r="I63" s="85">
        <f t="shared" si="6"/>
        <v>4.0837499999999999E-2</v>
      </c>
      <c r="J63" s="86">
        <f t="shared" si="7"/>
        <v>3.0509999999999997</v>
      </c>
      <c r="K63" s="87">
        <f t="shared" si="8"/>
        <v>350.79292035398231</v>
      </c>
      <c r="L63" s="88">
        <f t="shared" si="9"/>
        <v>1070.2692</v>
      </c>
      <c r="M63" s="134">
        <v>26208</v>
      </c>
      <c r="N63" s="132">
        <f t="shared" si="10"/>
        <v>381.71216814159294</v>
      </c>
      <c r="O63" s="90">
        <f t="shared" si="11"/>
        <v>1164.6038249999999</v>
      </c>
      <c r="P63" s="136">
        <v>28518</v>
      </c>
      <c r="Q63" s="1"/>
      <c r="R63" s="61">
        <v>113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25">
      <c r="A64" s="137" t="s">
        <v>46</v>
      </c>
      <c r="B64" s="94">
        <v>12.5</v>
      </c>
      <c r="C64" s="95">
        <v>121</v>
      </c>
      <c r="D64" s="95">
        <v>3000</v>
      </c>
      <c r="E64" s="96" t="s">
        <v>37</v>
      </c>
      <c r="F64" s="82">
        <v>3.2669999999999999</v>
      </c>
      <c r="G64" s="83">
        <v>72</v>
      </c>
      <c r="H64" s="84">
        <v>10</v>
      </c>
      <c r="I64" s="85">
        <f t="shared" si="6"/>
        <v>4.5374999999999999E-2</v>
      </c>
      <c r="J64" s="86">
        <f t="shared" si="7"/>
        <v>3.39</v>
      </c>
      <c r="K64" s="87">
        <f t="shared" si="8"/>
        <v>350.79292035398225</v>
      </c>
      <c r="L64" s="88">
        <f t="shared" si="9"/>
        <v>1189.1879999999999</v>
      </c>
      <c r="M64" s="134">
        <v>26208</v>
      </c>
      <c r="N64" s="132">
        <f t="shared" si="10"/>
        <v>381.71216814159288</v>
      </c>
      <c r="O64" s="90">
        <f t="shared" si="11"/>
        <v>1294.00425</v>
      </c>
      <c r="P64" s="136">
        <v>28518</v>
      </c>
      <c r="Q64" s="1"/>
      <c r="R64" s="61">
        <v>113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5">
      <c r="A65" s="137" t="s">
        <v>46</v>
      </c>
      <c r="B65" s="94">
        <v>12.5</v>
      </c>
      <c r="C65" s="95">
        <v>121</v>
      </c>
      <c r="D65" s="95">
        <v>2000</v>
      </c>
      <c r="E65" s="98" t="s">
        <v>38</v>
      </c>
      <c r="F65" s="82">
        <v>2.1779999999999999</v>
      </c>
      <c r="G65" s="83">
        <v>72</v>
      </c>
      <c r="H65" s="84">
        <v>10</v>
      </c>
      <c r="I65" s="85">
        <f t="shared" si="6"/>
        <v>3.0249999999999999E-2</v>
      </c>
      <c r="J65" s="86">
        <f t="shared" si="7"/>
        <v>2.2600000000000002</v>
      </c>
      <c r="K65" s="87">
        <f t="shared" si="8"/>
        <v>227.11592920353982</v>
      </c>
      <c r="L65" s="88">
        <f t="shared" si="9"/>
        <v>513.28200000000004</v>
      </c>
      <c r="M65" s="89">
        <v>16968</v>
      </c>
      <c r="N65" s="132">
        <f t="shared" si="10"/>
        <v>235.03982300884951</v>
      </c>
      <c r="O65" s="90">
        <f t="shared" si="11"/>
        <v>531.18999999999994</v>
      </c>
      <c r="P65" s="138">
        <v>17560</v>
      </c>
      <c r="Q65" s="1"/>
      <c r="R65" s="61">
        <v>113</v>
      </c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25">
      <c r="A66" s="137" t="s">
        <v>46</v>
      </c>
      <c r="B66" s="94">
        <v>12.5</v>
      </c>
      <c r="C66" s="95">
        <v>121</v>
      </c>
      <c r="D66" s="95">
        <v>2500</v>
      </c>
      <c r="E66" s="98" t="s">
        <v>38</v>
      </c>
      <c r="F66" s="82">
        <f>I66*G66</f>
        <v>2.7225000000000001</v>
      </c>
      <c r="G66" s="83">
        <v>72</v>
      </c>
      <c r="H66" s="84">
        <v>10</v>
      </c>
      <c r="I66" s="85">
        <f t="shared" si="6"/>
        <v>3.7812499999999999E-2</v>
      </c>
      <c r="J66" s="86">
        <f t="shared" si="7"/>
        <v>2.8249999999999997</v>
      </c>
      <c r="K66" s="87">
        <f t="shared" si="8"/>
        <v>227.11592920353982</v>
      </c>
      <c r="L66" s="88">
        <f t="shared" si="9"/>
        <v>641.60249999999996</v>
      </c>
      <c r="M66" s="89">
        <v>16968</v>
      </c>
      <c r="N66" s="132">
        <f t="shared" si="10"/>
        <v>235.03982300884957</v>
      </c>
      <c r="O66" s="90">
        <f t="shared" si="11"/>
        <v>663.98749999999995</v>
      </c>
      <c r="P66" s="138">
        <v>17560</v>
      </c>
      <c r="Q66" s="1"/>
      <c r="R66" s="61">
        <v>113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5">
      <c r="A67" s="137" t="s">
        <v>46</v>
      </c>
      <c r="B67" s="94">
        <v>12.5</v>
      </c>
      <c r="C67" s="95">
        <v>121</v>
      </c>
      <c r="D67" s="95">
        <v>2700</v>
      </c>
      <c r="E67" s="98" t="s">
        <v>38</v>
      </c>
      <c r="F67" s="82">
        <v>2.94</v>
      </c>
      <c r="G67" s="83">
        <v>72</v>
      </c>
      <c r="H67" s="84">
        <v>10</v>
      </c>
      <c r="I67" s="85">
        <f t="shared" si="6"/>
        <v>4.0837499999999999E-2</v>
      </c>
      <c r="J67" s="86">
        <f t="shared" si="7"/>
        <v>3.0509999999999997</v>
      </c>
      <c r="K67" s="87">
        <f t="shared" si="8"/>
        <v>227.11592920353985</v>
      </c>
      <c r="L67" s="88">
        <f t="shared" si="9"/>
        <v>692.9307</v>
      </c>
      <c r="M67" s="89">
        <v>16968</v>
      </c>
      <c r="N67" s="132">
        <f t="shared" si="10"/>
        <v>235.03982300884957</v>
      </c>
      <c r="O67" s="90">
        <f t="shared" si="11"/>
        <v>717.10649999999998</v>
      </c>
      <c r="P67" s="138">
        <v>17560</v>
      </c>
      <c r="Q67" s="1"/>
      <c r="R67" s="61">
        <v>113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5">
      <c r="A68" s="137" t="s">
        <v>46</v>
      </c>
      <c r="B68" s="94">
        <v>12.5</v>
      </c>
      <c r="C68" s="95">
        <v>121</v>
      </c>
      <c r="D68" s="95">
        <v>3000</v>
      </c>
      <c r="E68" s="98" t="s">
        <v>38</v>
      </c>
      <c r="F68" s="82">
        <v>3.2669999999999999</v>
      </c>
      <c r="G68" s="83">
        <v>72</v>
      </c>
      <c r="H68" s="84">
        <v>10</v>
      </c>
      <c r="I68" s="85">
        <f t="shared" si="6"/>
        <v>4.5374999999999999E-2</v>
      </c>
      <c r="J68" s="86">
        <f t="shared" si="7"/>
        <v>3.39</v>
      </c>
      <c r="K68" s="87">
        <f t="shared" si="8"/>
        <v>227.11592920353982</v>
      </c>
      <c r="L68" s="88">
        <f t="shared" si="9"/>
        <v>769.923</v>
      </c>
      <c r="M68" s="89">
        <v>16968</v>
      </c>
      <c r="N68" s="132">
        <f t="shared" si="10"/>
        <v>235.03982300884954</v>
      </c>
      <c r="O68" s="90">
        <f t="shared" si="11"/>
        <v>796.78499999999997</v>
      </c>
      <c r="P68" s="138">
        <v>17560</v>
      </c>
      <c r="Q68" s="1"/>
      <c r="R68" s="61">
        <v>113</v>
      </c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25">
      <c r="A69" s="139" t="s">
        <v>46</v>
      </c>
      <c r="B69" s="79">
        <v>14</v>
      </c>
      <c r="C69" s="80">
        <v>121</v>
      </c>
      <c r="D69" s="80">
        <v>2000</v>
      </c>
      <c r="E69" s="97" t="s">
        <v>37</v>
      </c>
      <c r="F69" s="82">
        <v>2.1339999999999999</v>
      </c>
      <c r="G69" s="83">
        <v>126</v>
      </c>
      <c r="H69" s="84">
        <v>5</v>
      </c>
      <c r="I69" s="85">
        <f t="shared" si="6"/>
        <v>1.694E-2</v>
      </c>
      <c r="J69" s="86">
        <f t="shared" si="7"/>
        <v>1.1300000000000001</v>
      </c>
      <c r="K69" s="87">
        <f t="shared" si="8"/>
        <v>392.88807079646017</v>
      </c>
      <c r="L69" s="88">
        <f t="shared" si="9"/>
        <v>443.96352000000002</v>
      </c>
      <c r="M69" s="134">
        <v>26208</v>
      </c>
      <c r="N69" s="132">
        <f t="shared" si="10"/>
        <v>427.517628318584</v>
      </c>
      <c r="O69" s="90">
        <f t="shared" si="11"/>
        <v>483.09492</v>
      </c>
      <c r="P69" s="136">
        <v>28518</v>
      </c>
      <c r="Q69" s="1"/>
      <c r="R69" s="61">
        <v>113</v>
      </c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5">
      <c r="A70" s="137" t="s">
        <v>46</v>
      </c>
      <c r="B70" s="94">
        <v>14</v>
      </c>
      <c r="C70" s="95">
        <v>121</v>
      </c>
      <c r="D70" s="95">
        <v>2500</v>
      </c>
      <c r="E70" s="96" t="s">
        <v>37</v>
      </c>
      <c r="F70" s="82">
        <v>2.6680000000000001</v>
      </c>
      <c r="G70" s="83">
        <v>126</v>
      </c>
      <c r="H70" s="84">
        <v>5</v>
      </c>
      <c r="I70" s="85">
        <f t="shared" si="6"/>
        <v>2.1174999999999999E-2</v>
      </c>
      <c r="J70" s="86">
        <f t="shared" si="7"/>
        <v>1.4124999999999999</v>
      </c>
      <c r="K70" s="87">
        <f t="shared" si="8"/>
        <v>392.88807079646017</v>
      </c>
      <c r="L70" s="88">
        <f t="shared" si="9"/>
        <v>554.95439999999996</v>
      </c>
      <c r="M70" s="134">
        <v>26208</v>
      </c>
      <c r="N70" s="132">
        <f t="shared" si="10"/>
        <v>427.51762831858412</v>
      </c>
      <c r="O70" s="90">
        <f t="shared" si="11"/>
        <v>603.86865</v>
      </c>
      <c r="P70" s="136">
        <v>28518</v>
      </c>
      <c r="Q70" s="1"/>
      <c r="R70" s="61">
        <v>113</v>
      </c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25">
      <c r="A71" s="137" t="s">
        <v>46</v>
      </c>
      <c r="B71" s="94">
        <v>14</v>
      </c>
      <c r="C71" s="95">
        <v>121</v>
      </c>
      <c r="D71" s="95">
        <v>2700</v>
      </c>
      <c r="E71" s="96" t="s">
        <v>37</v>
      </c>
      <c r="F71" s="82">
        <v>2.8809999999999998</v>
      </c>
      <c r="G71" s="83">
        <v>126</v>
      </c>
      <c r="H71" s="84">
        <v>5</v>
      </c>
      <c r="I71" s="85">
        <f t="shared" si="6"/>
        <v>2.2869E-2</v>
      </c>
      <c r="J71" s="86">
        <f t="shared" si="7"/>
        <v>1.5254999999999999</v>
      </c>
      <c r="K71" s="87">
        <f t="shared" si="8"/>
        <v>392.88807079646023</v>
      </c>
      <c r="L71" s="88">
        <f t="shared" si="9"/>
        <v>599.35075200000006</v>
      </c>
      <c r="M71" s="134">
        <v>26208</v>
      </c>
      <c r="N71" s="132">
        <f t="shared" si="10"/>
        <v>427.51762831858412</v>
      </c>
      <c r="O71" s="90">
        <f t="shared" si="11"/>
        <v>652.17814199999998</v>
      </c>
      <c r="P71" s="136">
        <v>28518</v>
      </c>
      <c r="Q71" s="1"/>
      <c r="R71" s="61">
        <v>113</v>
      </c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25">
      <c r="A72" s="137" t="s">
        <v>46</v>
      </c>
      <c r="B72" s="94">
        <v>14</v>
      </c>
      <c r="C72" s="95">
        <v>121</v>
      </c>
      <c r="D72" s="95">
        <v>3000</v>
      </c>
      <c r="E72" s="96" t="s">
        <v>37</v>
      </c>
      <c r="F72" s="82">
        <v>3.2010000000000001</v>
      </c>
      <c r="G72" s="83">
        <v>126</v>
      </c>
      <c r="H72" s="84">
        <v>5</v>
      </c>
      <c r="I72" s="85">
        <f t="shared" si="6"/>
        <v>2.5409999999999999E-2</v>
      </c>
      <c r="J72" s="86">
        <f t="shared" si="7"/>
        <v>1.6950000000000001</v>
      </c>
      <c r="K72" s="87">
        <f t="shared" si="8"/>
        <v>392.88807079646011</v>
      </c>
      <c r="L72" s="88">
        <f t="shared" si="9"/>
        <v>665.94527999999991</v>
      </c>
      <c r="M72" s="134">
        <v>26208</v>
      </c>
      <c r="N72" s="132">
        <f t="shared" si="10"/>
        <v>427.51762831858406</v>
      </c>
      <c r="O72" s="90">
        <f t="shared" si="11"/>
        <v>724.64238</v>
      </c>
      <c r="P72" s="136">
        <v>28518</v>
      </c>
      <c r="Q72" s="1"/>
      <c r="R72" s="61">
        <v>113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25">
      <c r="A73" s="137" t="s">
        <v>46</v>
      </c>
      <c r="B73" s="94">
        <v>14</v>
      </c>
      <c r="C73" s="95">
        <v>121</v>
      </c>
      <c r="D73" s="95">
        <v>6000</v>
      </c>
      <c r="E73" s="96" t="s">
        <v>37</v>
      </c>
      <c r="F73" s="82">
        <v>6.4029999999999996</v>
      </c>
      <c r="G73" s="83">
        <v>126</v>
      </c>
      <c r="H73" s="84">
        <v>5</v>
      </c>
      <c r="I73" s="85">
        <f t="shared" si="6"/>
        <v>5.0819999999999997E-2</v>
      </c>
      <c r="J73" s="86">
        <f t="shared" si="7"/>
        <v>3.39</v>
      </c>
      <c r="K73" s="87">
        <f t="shared" si="8"/>
        <v>427.51762831858406</v>
      </c>
      <c r="L73" s="88">
        <f t="shared" si="9"/>
        <v>1449.28476</v>
      </c>
      <c r="M73" s="89">
        <v>28518</v>
      </c>
      <c r="N73" s="132">
        <f t="shared" si="10"/>
        <v>465.2953274336283</v>
      </c>
      <c r="O73" s="90">
        <f t="shared" si="11"/>
        <v>1577.3511599999999</v>
      </c>
      <c r="P73" s="136">
        <v>31038</v>
      </c>
      <c r="Q73" s="1"/>
      <c r="R73" s="61">
        <v>113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5">
      <c r="A74" s="137" t="s">
        <v>46</v>
      </c>
      <c r="B74" s="94">
        <v>14</v>
      </c>
      <c r="C74" s="95">
        <v>121</v>
      </c>
      <c r="D74" s="95">
        <v>2000</v>
      </c>
      <c r="E74" s="98" t="s">
        <v>39</v>
      </c>
      <c r="F74" s="82">
        <v>2.1339999999999999</v>
      </c>
      <c r="G74" s="83">
        <v>126</v>
      </c>
      <c r="H74" s="84">
        <v>5</v>
      </c>
      <c r="I74" s="85">
        <f t="shared" si="6"/>
        <v>1.694E-2</v>
      </c>
      <c r="J74" s="86">
        <f t="shared" si="7"/>
        <v>1.1300000000000001</v>
      </c>
      <c r="K74" s="87">
        <f t="shared" si="8"/>
        <v>237.05506194690267</v>
      </c>
      <c r="L74" s="88">
        <f t="shared" si="9"/>
        <v>267.87222000000003</v>
      </c>
      <c r="M74" s="89">
        <v>15813</v>
      </c>
      <c r="N74" s="132">
        <f t="shared" si="10"/>
        <v>257.51798230088491</v>
      </c>
      <c r="O74" s="90">
        <f t="shared" si="11"/>
        <v>290.99531999999999</v>
      </c>
      <c r="P74" s="138">
        <v>17178</v>
      </c>
      <c r="Q74" s="1"/>
      <c r="R74" s="61">
        <v>113</v>
      </c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25">
      <c r="A75" s="137" t="s">
        <v>46</v>
      </c>
      <c r="B75" s="94">
        <v>14</v>
      </c>
      <c r="C75" s="95">
        <v>121</v>
      </c>
      <c r="D75" s="95">
        <v>2500</v>
      </c>
      <c r="E75" s="98" t="s">
        <v>39</v>
      </c>
      <c r="F75" s="82">
        <v>2.6680000000000001</v>
      </c>
      <c r="G75" s="83">
        <v>126</v>
      </c>
      <c r="H75" s="84">
        <v>5</v>
      </c>
      <c r="I75" s="85">
        <f t="shared" si="6"/>
        <v>2.1174999999999999E-2</v>
      </c>
      <c r="J75" s="86">
        <f t="shared" si="7"/>
        <v>1.4124999999999999</v>
      </c>
      <c r="K75" s="87">
        <f t="shared" si="8"/>
        <v>237.05506194690264</v>
      </c>
      <c r="L75" s="88">
        <f t="shared" si="9"/>
        <v>334.84027499999996</v>
      </c>
      <c r="M75" s="89">
        <v>15813</v>
      </c>
      <c r="N75" s="132">
        <f t="shared" si="10"/>
        <v>257.51798230088497</v>
      </c>
      <c r="O75" s="90">
        <f t="shared" si="11"/>
        <v>363.74414999999999</v>
      </c>
      <c r="P75" s="138">
        <v>17178</v>
      </c>
      <c r="Q75" s="1"/>
      <c r="R75" s="61">
        <v>113</v>
      </c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25">
      <c r="A76" s="137" t="s">
        <v>46</v>
      </c>
      <c r="B76" s="94">
        <v>14</v>
      </c>
      <c r="C76" s="95">
        <v>121</v>
      </c>
      <c r="D76" s="95">
        <v>2700</v>
      </c>
      <c r="E76" s="98" t="s">
        <v>39</v>
      </c>
      <c r="F76" s="82">
        <v>2.8809999999999998</v>
      </c>
      <c r="G76" s="83">
        <v>126</v>
      </c>
      <c r="H76" s="84">
        <v>5</v>
      </c>
      <c r="I76" s="85">
        <f t="shared" si="6"/>
        <v>2.2869E-2</v>
      </c>
      <c r="J76" s="86">
        <f t="shared" si="7"/>
        <v>1.5254999999999999</v>
      </c>
      <c r="K76" s="87">
        <f t="shared" si="8"/>
        <v>237.05506194690267</v>
      </c>
      <c r="L76" s="88">
        <f t="shared" si="9"/>
        <v>361.62749700000001</v>
      </c>
      <c r="M76" s="89">
        <v>15813</v>
      </c>
      <c r="N76" s="132">
        <f t="shared" si="10"/>
        <v>257.51798230088497</v>
      </c>
      <c r="O76" s="90">
        <f t="shared" si="11"/>
        <v>392.843682</v>
      </c>
      <c r="P76" s="138">
        <v>17178</v>
      </c>
      <c r="Q76" s="1"/>
      <c r="R76" s="61">
        <v>113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25">
      <c r="A77" s="137" t="s">
        <v>46</v>
      </c>
      <c r="B77" s="94">
        <v>14</v>
      </c>
      <c r="C77" s="95">
        <v>121</v>
      </c>
      <c r="D77" s="95">
        <v>3000</v>
      </c>
      <c r="E77" s="98" t="s">
        <v>39</v>
      </c>
      <c r="F77" s="82">
        <v>3.2010000000000001</v>
      </c>
      <c r="G77" s="83">
        <v>126</v>
      </c>
      <c r="H77" s="84">
        <v>5</v>
      </c>
      <c r="I77" s="85">
        <f t="shared" si="6"/>
        <v>2.5409999999999999E-2</v>
      </c>
      <c r="J77" s="86">
        <f t="shared" si="7"/>
        <v>1.6950000000000001</v>
      </c>
      <c r="K77" s="87">
        <f t="shared" si="8"/>
        <v>237.05506194690261</v>
      </c>
      <c r="L77" s="88">
        <f t="shared" si="9"/>
        <v>401.80832999999996</v>
      </c>
      <c r="M77" s="89">
        <v>15813</v>
      </c>
      <c r="N77" s="132">
        <f t="shared" si="10"/>
        <v>257.51798230088497</v>
      </c>
      <c r="O77" s="90">
        <f t="shared" si="11"/>
        <v>436.49297999999999</v>
      </c>
      <c r="P77" s="138">
        <v>17178</v>
      </c>
      <c r="Q77" s="1"/>
      <c r="R77" s="61">
        <v>113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25">
      <c r="A78" s="139" t="s">
        <v>46</v>
      </c>
      <c r="B78" s="79">
        <v>14</v>
      </c>
      <c r="C78" s="80">
        <v>135</v>
      </c>
      <c r="D78" s="80">
        <v>2000</v>
      </c>
      <c r="E78" s="97" t="s">
        <v>37</v>
      </c>
      <c r="F78" s="82">
        <v>2.1339999999999999</v>
      </c>
      <c r="G78" s="83">
        <v>126</v>
      </c>
      <c r="H78" s="84">
        <v>5</v>
      </c>
      <c r="I78" s="85">
        <f t="shared" si="6"/>
        <v>1.89E-2</v>
      </c>
      <c r="J78" s="86">
        <f t="shared" si="7"/>
        <v>1.1300000000000001</v>
      </c>
      <c r="K78" s="87">
        <f t="shared" si="8"/>
        <v>438.34619469026546</v>
      </c>
      <c r="L78" s="88">
        <f t="shared" si="9"/>
        <v>495.33120000000002</v>
      </c>
      <c r="M78" s="134">
        <v>26208</v>
      </c>
      <c r="N78" s="132">
        <f t="shared" si="10"/>
        <v>476.98247787610609</v>
      </c>
      <c r="O78" s="90">
        <f t="shared" si="11"/>
        <v>538.99019999999996</v>
      </c>
      <c r="P78" s="136">
        <v>28518</v>
      </c>
      <c r="Q78" s="1"/>
      <c r="R78" s="61">
        <v>113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5">
      <c r="A79" s="137" t="s">
        <v>46</v>
      </c>
      <c r="B79" s="94">
        <v>14</v>
      </c>
      <c r="C79" s="95">
        <v>135</v>
      </c>
      <c r="D79" s="95">
        <v>2500</v>
      </c>
      <c r="E79" s="96" t="s">
        <v>37</v>
      </c>
      <c r="F79" s="82">
        <v>2.6680000000000001</v>
      </c>
      <c r="G79" s="83">
        <v>126</v>
      </c>
      <c r="H79" s="84">
        <v>5</v>
      </c>
      <c r="I79" s="85">
        <f t="shared" si="6"/>
        <v>2.3625E-2</v>
      </c>
      <c r="J79" s="86">
        <f t="shared" si="7"/>
        <v>1.4124999999999999</v>
      </c>
      <c r="K79" s="87">
        <f t="shared" si="8"/>
        <v>438.34619469026552</v>
      </c>
      <c r="L79" s="88">
        <f t="shared" si="9"/>
        <v>619.16399999999999</v>
      </c>
      <c r="M79" s="134">
        <v>26208</v>
      </c>
      <c r="N79" s="132">
        <f t="shared" si="10"/>
        <v>476.98247787610626</v>
      </c>
      <c r="O79" s="90">
        <f t="shared" si="11"/>
        <v>673.73775000000001</v>
      </c>
      <c r="P79" s="136">
        <v>28518</v>
      </c>
      <c r="Q79" s="1"/>
      <c r="R79" s="61">
        <v>113</v>
      </c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25">
      <c r="A80" s="137" t="s">
        <v>46</v>
      </c>
      <c r="B80" s="94">
        <v>14</v>
      </c>
      <c r="C80" s="95">
        <v>135</v>
      </c>
      <c r="D80" s="95">
        <v>2700</v>
      </c>
      <c r="E80" s="96" t="s">
        <v>37</v>
      </c>
      <c r="F80" s="82">
        <v>2.8809999999999998</v>
      </c>
      <c r="G80" s="83">
        <v>126</v>
      </c>
      <c r="H80" s="84">
        <v>5</v>
      </c>
      <c r="I80" s="85">
        <f t="shared" si="6"/>
        <v>2.5514999999999999E-2</v>
      </c>
      <c r="J80" s="86">
        <f t="shared" si="7"/>
        <v>1.5254999999999999</v>
      </c>
      <c r="K80" s="87">
        <f t="shared" si="8"/>
        <v>438.34619469026558</v>
      </c>
      <c r="L80" s="88">
        <f t="shared" si="9"/>
        <v>668.69712000000004</v>
      </c>
      <c r="M80" s="134">
        <v>26208</v>
      </c>
      <c r="N80" s="132">
        <f t="shared" si="10"/>
        <v>476.9824778761062</v>
      </c>
      <c r="O80" s="90">
        <f t="shared" si="11"/>
        <v>727.63676999999996</v>
      </c>
      <c r="P80" s="136">
        <v>28518</v>
      </c>
      <c r="Q80" s="1"/>
      <c r="R80" s="61">
        <v>113</v>
      </c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25">
      <c r="A81" s="137" t="s">
        <v>46</v>
      </c>
      <c r="B81" s="94">
        <v>14</v>
      </c>
      <c r="C81" s="95">
        <v>135</v>
      </c>
      <c r="D81" s="95">
        <v>3000</v>
      </c>
      <c r="E81" s="96" t="s">
        <v>37</v>
      </c>
      <c r="F81" s="82">
        <v>3.2010000000000001</v>
      </c>
      <c r="G81" s="83">
        <v>126</v>
      </c>
      <c r="H81" s="84">
        <v>5</v>
      </c>
      <c r="I81" s="85">
        <f t="shared" si="6"/>
        <v>2.835E-2</v>
      </c>
      <c r="J81" s="86">
        <f t="shared" si="7"/>
        <v>1.6950000000000001</v>
      </c>
      <c r="K81" s="87">
        <f t="shared" si="8"/>
        <v>438.34619469026546</v>
      </c>
      <c r="L81" s="88">
        <f t="shared" si="9"/>
        <v>742.99680000000001</v>
      </c>
      <c r="M81" s="134">
        <v>26208</v>
      </c>
      <c r="N81" s="132">
        <f t="shared" si="10"/>
        <v>476.9824778761062</v>
      </c>
      <c r="O81" s="90">
        <f t="shared" si="11"/>
        <v>808.48530000000005</v>
      </c>
      <c r="P81" s="136">
        <v>28518</v>
      </c>
      <c r="Q81" s="1"/>
      <c r="R81" s="61">
        <v>113</v>
      </c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25">
      <c r="A82" s="139" t="s">
        <v>46</v>
      </c>
      <c r="B82" s="79">
        <v>14</v>
      </c>
      <c r="C82" s="80">
        <v>146</v>
      </c>
      <c r="D82" s="80">
        <v>2000</v>
      </c>
      <c r="E82" s="97" t="s">
        <v>37</v>
      </c>
      <c r="F82" s="82">
        <v>2.0030000000000001</v>
      </c>
      <c r="G82" s="83">
        <v>98</v>
      </c>
      <c r="H82" s="84">
        <v>5</v>
      </c>
      <c r="I82" s="85">
        <f t="shared" si="6"/>
        <v>2.044E-2</v>
      </c>
      <c r="J82" s="86">
        <f t="shared" si="7"/>
        <v>1.3800000000000001</v>
      </c>
      <c r="K82" s="87">
        <f t="shared" si="8"/>
        <v>388.18226086956514</v>
      </c>
      <c r="L82" s="88">
        <f t="shared" si="9"/>
        <v>535.69151999999997</v>
      </c>
      <c r="M82" s="134">
        <v>26208</v>
      </c>
      <c r="N82" s="132">
        <f t="shared" si="10"/>
        <v>422.39704347826085</v>
      </c>
      <c r="O82" s="90">
        <f t="shared" si="11"/>
        <v>582.90791999999999</v>
      </c>
      <c r="P82" s="136">
        <v>28518</v>
      </c>
      <c r="Q82" s="1"/>
      <c r="R82" s="61">
        <v>138</v>
      </c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25">
      <c r="A83" s="137" t="s">
        <v>46</v>
      </c>
      <c r="B83" s="94">
        <v>14</v>
      </c>
      <c r="C83" s="95">
        <v>146</v>
      </c>
      <c r="D83" s="95">
        <v>2500</v>
      </c>
      <c r="E83" s="96" t="s">
        <v>37</v>
      </c>
      <c r="F83" s="82">
        <v>2.5030000000000001</v>
      </c>
      <c r="G83" s="83">
        <v>98</v>
      </c>
      <c r="H83" s="84">
        <v>5</v>
      </c>
      <c r="I83" s="85">
        <f t="shared" si="6"/>
        <v>2.555E-2</v>
      </c>
      <c r="J83" s="86">
        <f t="shared" si="7"/>
        <v>1.7249999999999999</v>
      </c>
      <c r="K83" s="87">
        <f t="shared" si="8"/>
        <v>388.18226086956525</v>
      </c>
      <c r="L83" s="88">
        <f t="shared" si="9"/>
        <v>669.61440000000005</v>
      </c>
      <c r="M83" s="134">
        <v>26208</v>
      </c>
      <c r="N83" s="132">
        <f t="shared" si="10"/>
        <v>422.39704347826091</v>
      </c>
      <c r="O83" s="90">
        <f t="shared" si="11"/>
        <v>728.63490000000002</v>
      </c>
      <c r="P83" s="136">
        <v>28518</v>
      </c>
      <c r="Q83" s="1"/>
      <c r="R83" s="61">
        <v>138</v>
      </c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5">
      <c r="A84" s="137" t="s">
        <v>46</v>
      </c>
      <c r="B84" s="94">
        <v>14</v>
      </c>
      <c r="C84" s="95">
        <v>146</v>
      </c>
      <c r="D84" s="95">
        <v>2700</v>
      </c>
      <c r="E84" s="96" t="s">
        <v>37</v>
      </c>
      <c r="F84" s="82">
        <v>2.7040000000000002</v>
      </c>
      <c r="G84" s="83">
        <v>98</v>
      </c>
      <c r="H84" s="84">
        <v>5</v>
      </c>
      <c r="I84" s="85">
        <f t="shared" si="6"/>
        <v>2.7594E-2</v>
      </c>
      <c r="J84" s="86">
        <f t="shared" si="7"/>
        <v>1.863</v>
      </c>
      <c r="K84" s="87">
        <f t="shared" si="8"/>
        <v>388.1822608695652</v>
      </c>
      <c r="L84" s="88">
        <f t="shared" si="9"/>
        <v>723.18355199999996</v>
      </c>
      <c r="M84" s="134">
        <v>26208</v>
      </c>
      <c r="N84" s="132">
        <f t="shared" si="10"/>
        <v>422.39704347826091</v>
      </c>
      <c r="O84" s="90">
        <f t="shared" si="11"/>
        <v>786.92569200000003</v>
      </c>
      <c r="P84" s="136">
        <v>28518</v>
      </c>
      <c r="Q84" s="1"/>
      <c r="R84" s="61">
        <v>138</v>
      </c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25">
      <c r="A85" s="137" t="s">
        <v>46</v>
      </c>
      <c r="B85" s="94">
        <v>14</v>
      </c>
      <c r="C85" s="95">
        <v>146</v>
      </c>
      <c r="D85" s="95">
        <v>3000</v>
      </c>
      <c r="E85" s="96" t="s">
        <v>37</v>
      </c>
      <c r="F85" s="82">
        <v>3.004</v>
      </c>
      <c r="G85" s="83">
        <v>98</v>
      </c>
      <c r="H85" s="84">
        <v>5</v>
      </c>
      <c r="I85" s="85">
        <f t="shared" si="6"/>
        <v>3.066E-2</v>
      </c>
      <c r="J85" s="86">
        <f t="shared" si="7"/>
        <v>2.0699999999999998</v>
      </c>
      <c r="K85" s="87">
        <f t="shared" si="8"/>
        <v>388.18226086956525</v>
      </c>
      <c r="L85" s="88">
        <f t="shared" si="9"/>
        <v>803.53728000000001</v>
      </c>
      <c r="M85" s="134">
        <v>26208</v>
      </c>
      <c r="N85" s="132">
        <f t="shared" si="10"/>
        <v>422.39704347826091</v>
      </c>
      <c r="O85" s="90">
        <f t="shared" si="11"/>
        <v>874.36188000000004</v>
      </c>
      <c r="P85" s="136">
        <v>28518</v>
      </c>
      <c r="Q85" s="1"/>
      <c r="R85" s="61">
        <v>138</v>
      </c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25">
      <c r="A86" s="137" t="s">
        <v>46</v>
      </c>
      <c r="B86" s="94">
        <v>14</v>
      </c>
      <c r="C86" s="95">
        <v>146</v>
      </c>
      <c r="D86" s="95">
        <v>5000</v>
      </c>
      <c r="E86" s="96" t="s">
        <v>37</v>
      </c>
      <c r="F86" s="82">
        <v>6.0090000000000003</v>
      </c>
      <c r="G86" s="83">
        <v>98</v>
      </c>
      <c r="H86" s="84">
        <v>5</v>
      </c>
      <c r="I86" s="85">
        <f t="shared" si="6"/>
        <v>5.11E-2</v>
      </c>
      <c r="J86" s="86">
        <f t="shared" si="7"/>
        <v>3.4499999999999997</v>
      </c>
      <c r="K86" s="87">
        <f t="shared" si="8"/>
        <v>388.18226086956525</v>
      </c>
      <c r="L86" s="88">
        <f t="shared" si="9"/>
        <v>1339.2288000000001</v>
      </c>
      <c r="M86" s="134">
        <v>26208</v>
      </c>
      <c r="N86" s="132">
        <f t="shared" si="10"/>
        <v>422.39704347826091</v>
      </c>
      <c r="O86" s="90">
        <f t="shared" si="11"/>
        <v>1457.2698</v>
      </c>
      <c r="P86" s="136">
        <v>28518</v>
      </c>
      <c r="Q86" s="1"/>
      <c r="R86" s="61">
        <v>138</v>
      </c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25">
      <c r="A87" s="137" t="s">
        <v>46</v>
      </c>
      <c r="B87" s="94">
        <v>14</v>
      </c>
      <c r="C87" s="95">
        <v>146</v>
      </c>
      <c r="D87" s="95">
        <v>6000</v>
      </c>
      <c r="E87" s="96" t="s">
        <v>37</v>
      </c>
      <c r="F87" s="82">
        <v>6.0090000000000003</v>
      </c>
      <c r="G87" s="83">
        <v>98</v>
      </c>
      <c r="H87" s="84">
        <v>5</v>
      </c>
      <c r="I87" s="85">
        <f t="shared" si="6"/>
        <v>6.132E-2</v>
      </c>
      <c r="J87" s="86">
        <f t="shared" si="7"/>
        <v>4.1399999999999997</v>
      </c>
      <c r="K87" s="87">
        <f t="shared" si="8"/>
        <v>422.39704347826091</v>
      </c>
      <c r="L87" s="88">
        <f t="shared" si="9"/>
        <v>1748.7237600000001</v>
      </c>
      <c r="M87" s="89">
        <v>28518</v>
      </c>
      <c r="N87" s="132">
        <f t="shared" si="10"/>
        <v>459.72226086956528</v>
      </c>
      <c r="O87" s="90">
        <f t="shared" si="11"/>
        <v>1903.2501600000001</v>
      </c>
      <c r="P87" s="136">
        <v>31038</v>
      </c>
      <c r="Q87" s="1"/>
      <c r="R87" s="61">
        <v>138</v>
      </c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5">
      <c r="A88" s="137" t="s">
        <v>46</v>
      </c>
      <c r="B88" s="94">
        <v>14</v>
      </c>
      <c r="C88" s="95">
        <v>146</v>
      </c>
      <c r="D88" s="95">
        <v>2000</v>
      </c>
      <c r="E88" s="98" t="s">
        <v>39</v>
      </c>
      <c r="F88" s="82">
        <v>2.0030000000000001</v>
      </c>
      <c r="G88" s="83">
        <v>98</v>
      </c>
      <c r="H88" s="84">
        <v>5</v>
      </c>
      <c r="I88" s="85">
        <f t="shared" si="6"/>
        <v>2.044E-2</v>
      </c>
      <c r="J88" s="86">
        <f t="shared" si="7"/>
        <v>1.3800000000000001</v>
      </c>
      <c r="K88" s="87">
        <f t="shared" si="8"/>
        <v>234.21573913043474</v>
      </c>
      <c r="L88" s="88">
        <f t="shared" si="9"/>
        <v>323.21771999999999</v>
      </c>
      <c r="M88" s="89">
        <v>15813</v>
      </c>
      <c r="N88" s="132">
        <f t="shared" si="10"/>
        <v>254.43356521739128</v>
      </c>
      <c r="O88" s="90">
        <f t="shared" si="11"/>
        <v>351.11831999999998</v>
      </c>
      <c r="P88" s="138">
        <v>17178</v>
      </c>
      <c r="Q88" s="1"/>
      <c r="R88" s="61">
        <v>138</v>
      </c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5">
      <c r="A89" s="137" t="s">
        <v>46</v>
      </c>
      <c r="B89" s="94">
        <v>14</v>
      </c>
      <c r="C89" s="95">
        <v>146</v>
      </c>
      <c r="D89" s="95">
        <v>2500</v>
      </c>
      <c r="E89" s="98" t="s">
        <v>39</v>
      </c>
      <c r="F89" s="82">
        <v>2.5030000000000001</v>
      </c>
      <c r="G89" s="83">
        <v>98</v>
      </c>
      <c r="H89" s="84">
        <v>5</v>
      </c>
      <c r="I89" s="85">
        <f t="shared" si="6"/>
        <v>2.555E-2</v>
      </c>
      <c r="J89" s="86">
        <f t="shared" si="7"/>
        <v>1.7249999999999999</v>
      </c>
      <c r="K89" s="87">
        <f t="shared" si="8"/>
        <v>234.2157391304348</v>
      </c>
      <c r="L89" s="88">
        <f t="shared" si="9"/>
        <v>404.02215000000001</v>
      </c>
      <c r="M89" s="89">
        <v>15813</v>
      </c>
      <c r="N89" s="132">
        <f t="shared" si="10"/>
        <v>254.43356521739133</v>
      </c>
      <c r="O89" s="90">
        <f t="shared" si="11"/>
        <v>438.89789999999999</v>
      </c>
      <c r="P89" s="138">
        <v>17178</v>
      </c>
      <c r="Q89" s="1"/>
      <c r="R89" s="61">
        <v>138</v>
      </c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25">
      <c r="A90" s="137" t="s">
        <v>46</v>
      </c>
      <c r="B90" s="94">
        <v>14</v>
      </c>
      <c r="C90" s="95">
        <v>146</v>
      </c>
      <c r="D90" s="95">
        <v>2700</v>
      </c>
      <c r="E90" s="98" t="s">
        <v>39</v>
      </c>
      <c r="F90" s="82">
        <v>2.7040000000000002</v>
      </c>
      <c r="G90" s="83">
        <v>98</v>
      </c>
      <c r="H90" s="84">
        <v>5</v>
      </c>
      <c r="I90" s="85">
        <f t="shared" si="6"/>
        <v>2.7594E-2</v>
      </c>
      <c r="J90" s="86">
        <f t="shared" si="7"/>
        <v>1.863</v>
      </c>
      <c r="K90" s="87">
        <f t="shared" si="8"/>
        <v>234.2157391304348</v>
      </c>
      <c r="L90" s="88">
        <f t="shared" si="9"/>
        <v>436.34392200000002</v>
      </c>
      <c r="M90" s="89">
        <v>15813</v>
      </c>
      <c r="N90" s="132">
        <f t="shared" si="10"/>
        <v>254.4335652173913</v>
      </c>
      <c r="O90" s="90">
        <f t="shared" si="11"/>
        <v>474.00973199999999</v>
      </c>
      <c r="P90" s="138">
        <v>17178</v>
      </c>
      <c r="Q90" s="1"/>
      <c r="R90" s="61">
        <v>138</v>
      </c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25">
      <c r="A91" s="137" t="s">
        <v>46</v>
      </c>
      <c r="B91" s="94">
        <v>14</v>
      </c>
      <c r="C91" s="95">
        <v>146</v>
      </c>
      <c r="D91" s="95">
        <v>3000</v>
      </c>
      <c r="E91" s="98" t="s">
        <v>39</v>
      </c>
      <c r="F91" s="82">
        <f>G91*I91</f>
        <v>3.00468</v>
      </c>
      <c r="G91" s="83">
        <v>98</v>
      </c>
      <c r="H91" s="84">
        <v>5</v>
      </c>
      <c r="I91" s="85">
        <f t="shared" si="6"/>
        <v>3.066E-2</v>
      </c>
      <c r="J91" s="86">
        <f t="shared" si="7"/>
        <v>2.0699999999999998</v>
      </c>
      <c r="K91" s="105">
        <f t="shared" si="8"/>
        <v>234.2157391304348</v>
      </c>
      <c r="L91" s="106">
        <f t="shared" si="9"/>
        <v>484.82657999999998</v>
      </c>
      <c r="M91" s="89">
        <v>15813</v>
      </c>
      <c r="N91" s="132">
        <f t="shared" si="10"/>
        <v>254.4335652173913</v>
      </c>
      <c r="O91" s="90">
        <f t="shared" si="11"/>
        <v>526.67747999999995</v>
      </c>
      <c r="P91" s="138">
        <v>17178</v>
      </c>
      <c r="Q91" s="1"/>
      <c r="R91" s="61">
        <v>138</v>
      </c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" customHeight="1" x14ac:dyDescent="0.25">
      <c r="A92" s="513" t="s">
        <v>17</v>
      </c>
      <c r="B92" s="495"/>
      <c r="C92" s="495"/>
      <c r="D92" s="495"/>
      <c r="E92" s="495"/>
      <c r="F92" s="495"/>
      <c r="G92" s="495"/>
      <c r="H92" s="495"/>
      <c r="I92" s="495"/>
      <c r="J92" s="495"/>
      <c r="K92" s="495"/>
      <c r="L92" s="495"/>
      <c r="M92" s="495"/>
      <c r="N92" s="495"/>
      <c r="O92" s="495"/>
      <c r="P92" s="495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9" ht="14.25" customHeight="1" x14ac:dyDescent="0.25">
      <c r="A93" s="481" t="s">
        <v>18</v>
      </c>
      <c r="B93" s="469"/>
      <c r="C93" s="469"/>
      <c r="D93" s="469"/>
      <c r="E93" s="469"/>
      <c r="F93" s="469"/>
      <c r="G93" s="469"/>
      <c r="H93" s="469"/>
      <c r="I93" s="469"/>
      <c r="J93" s="469"/>
      <c r="K93" s="469"/>
      <c r="L93" s="469"/>
      <c r="M93" s="469"/>
      <c r="N93" s="469"/>
      <c r="O93" s="469"/>
      <c r="P93" s="469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9" ht="15" customHeight="1" x14ac:dyDescent="0.25">
      <c r="A94" s="481" t="s">
        <v>19</v>
      </c>
      <c r="B94" s="469"/>
      <c r="C94" s="469"/>
      <c r="D94" s="469"/>
      <c r="E94" s="469"/>
      <c r="F94" s="469"/>
      <c r="G94" s="469"/>
      <c r="H94" s="469"/>
      <c r="I94" s="469"/>
      <c r="J94" s="469"/>
      <c r="K94" s="469"/>
      <c r="L94" s="469"/>
      <c r="M94" s="469"/>
      <c r="N94" s="469"/>
      <c r="O94" s="469"/>
      <c r="P94" s="469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9" ht="15.75" customHeight="1" x14ac:dyDescent="0.25">
      <c r="A95" s="482" t="s">
        <v>20</v>
      </c>
      <c r="B95" s="469"/>
      <c r="C95" s="469"/>
      <c r="D95" s="469"/>
      <c r="E95" s="469"/>
      <c r="F95" s="469"/>
      <c r="G95" s="469"/>
      <c r="H95" s="469"/>
      <c r="I95" s="469"/>
      <c r="J95" s="469"/>
      <c r="K95" s="469"/>
      <c r="L95" s="469"/>
      <c r="M95" s="469"/>
      <c r="N95" s="469"/>
      <c r="O95" s="469"/>
      <c r="P95" s="469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9" ht="23.25" customHeight="1" x14ac:dyDescent="0.25">
      <c r="A96" s="502" t="s">
        <v>467</v>
      </c>
      <c r="B96" s="469"/>
      <c r="C96" s="469"/>
      <c r="D96" s="469"/>
      <c r="E96" s="469"/>
      <c r="F96" s="469"/>
      <c r="G96" s="469"/>
      <c r="H96" s="469"/>
      <c r="I96" s="469"/>
      <c r="J96" s="469"/>
      <c r="K96" s="469"/>
      <c r="L96" s="469"/>
      <c r="M96" s="469"/>
      <c r="N96" s="469"/>
      <c r="O96" s="469"/>
      <c r="P96" s="469"/>
      <c r="Q96" s="1"/>
      <c r="R96" s="6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23.25" customHeight="1" x14ac:dyDescent="0.25">
      <c r="A97" s="469"/>
      <c r="B97" s="469"/>
      <c r="C97" s="469"/>
      <c r="D97" s="469"/>
      <c r="E97" s="469"/>
      <c r="F97" s="469"/>
      <c r="G97" s="469"/>
      <c r="H97" s="469"/>
      <c r="I97" s="469"/>
      <c r="J97" s="469"/>
      <c r="K97" s="469"/>
      <c r="L97" s="469"/>
      <c r="M97" s="469"/>
      <c r="N97" s="469"/>
      <c r="O97" s="469"/>
      <c r="P97" s="469"/>
      <c r="Q97" s="1"/>
      <c r="R97" s="62">
        <v>36</v>
      </c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31.5" customHeight="1" x14ac:dyDescent="0.25">
      <c r="A98" s="514" t="s">
        <v>2</v>
      </c>
      <c r="B98" s="108" t="s">
        <v>3</v>
      </c>
      <c r="C98" s="109" t="s">
        <v>4</v>
      </c>
      <c r="D98" s="109" t="s">
        <v>5</v>
      </c>
      <c r="E98" s="492" t="s">
        <v>6</v>
      </c>
      <c r="F98" s="511" t="s">
        <v>47</v>
      </c>
      <c r="G98" s="472"/>
      <c r="H98" s="506" t="s">
        <v>48</v>
      </c>
      <c r="I98" s="471"/>
      <c r="J98" s="472"/>
      <c r="K98" s="140" t="s">
        <v>28</v>
      </c>
      <c r="L98" s="515" t="s">
        <v>49</v>
      </c>
      <c r="M98" s="516"/>
      <c r="N98" s="140" t="s">
        <v>28</v>
      </c>
      <c r="O98" s="517" t="s">
        <v>50</v>
      </c>
      <c r="P98" s="474"/>
      <c r="Q98" s="1"/>
      <c r="R98" s="493" t="s">
        <v>31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7.25" customHeight="1" x14ac:dyDescent="0.25">
      <c r="A99" s="509"/>
      <c r="B99" s="141" t="s">
        <v>9</v>
      </c>
      <c r="C99" s="142" t="s">
        <v>9</v>
      </c>
      <c r="D99" s="142" t="s">
        <v>9</v>
      </c>
      <c r="E99" s="510"/>
      <c r="F99" s="143" t="s">
        <v>32</v>
      </c>
      <c r="G99" s="144" t="s">
        <v>33</v>
      </c>
      <c r="H99" s="145" t="s">
        <v>10</v>
      </c>
      <c r="I99" s="146" t="s">
        <v>11</v>
      </c>
      <c r="J99" s="73" t="s">
        <v>34</v>
      </c>
      <c r="K99" s="147"/>
      <c r="L99" s="148" t="s">
        <v>35</v>
      </c>
      <c r="M99" s="149" t="s">
        <v>14</v>
      </c>
      <c r="N99" s="150"/>
      <c r="O99" s="151" t="s">
        <v>35</v>
      </c>
      <c r="P99" s="152" t="s">
        <v>14</v>
      </c>
      <c r="Q99" s="12"/>
      <c r="R99" s="469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</row>
    <row r="100" spans="1:29" ht="15.75" customHeight="1" x14ac:dyDescent="0.25">
      <c r="A100" s="153" t="s">
        <v>51</v>
      </c>
      <c r="B100" s="79">
        <v>26</v>
      </c>
      <c r="C100" s="80">
        <v>96</v>
      </c>
      <c r="D100" s="80">
        <v>2000</v>
      </c>
      <c r="E100" s="97" t="s">
        <v>37</v>
      </c>
      <c r="F100" s="82">
        <v>2.306</v>
      </c>
      <c r="G100" s="83">
        <v>154</v>
      </c>
      <c r="H100" s="84">
        <v>3</v>
      </c>
      <c r="I100" s="85">
        <f t="shared" ref="I100:I142" si="12">B100*C100*D100/1000000000*H100</f>
        <v>1.4976E-2</v>
      </c>
      <c r="J100" s="86">
        <f t="shared" ref="J100:J140" si="13">D100*R100/1000000*H100</f>
        <v>0.52800000000000002</v>
      </c>
      <c r="K100" s="132">
        <f t="shared" ref="K100:K142" si="14">L100/J100</f>
        <v>677.83418181818183</v>
      </c>
      <c r="L100" s="133">
        <f t="shared" ref="L100:L142" si="15">M100*I100</f>
        <v>357.89644800000002</v>
      </c>
      <c r="M100" s="154">
        <v>23898</v>
      </c>
      <c r="N100" s="87">
        <f t="shared" ref="N100:N142" si="16">O100/J100</f>
        <v>737.39781818181814</v>
      </c>
      <c r="O100" s="95">
        <f t="shared" ref="O100:O142" si="17">I100*P100</f>
        <v>389.346048</v>
      </c>
      <c r="P100" s="96">
        <v>25998</v>
      </c>
      <c r="Q100" s="12"/>
      <c r="R100" s="61">
        <v>88</v>
      </c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25">
      <c r="A101" s="155" t="s">
        <v>52</v>
      </c>
      <c r="B101" s="94">
        <v>26</v>
      </c>
      <c r="C101" s="95">
        <v>96</v>
      </c>
      <c r="D101" s="95">
        <v>3000</v>
      </c>
      <c r="E101" s="96" t="s">
        <v>37</v>
      </c>
      <c r="F101" s="82">
        <v>3.4590000000000001</v>
      </c>
      <c r="G101" s="83">
        <v>154</v>
      </c>
      <c r="H101" s="84">
        <v>3</v>
      </c>
      <c r="I101" s="85">
        <f t="shared" si="12"/>
        <v>2.2463999999999998E-2</v>
      </c>
      <c r="J101" s="86">
        <f t="shared" si="13"/>
        <v>0.79200000000000004</v>
      </c>
      <c r="K101" s="87">
        <f t="shared" si="14"/>
        <v>677.83418181818172</v>
      </c>
      <c r="L101" s="88">
        <f t="shared" si="15"/>
        <v>536.84467199999995</v>
      </c>
      <c r="M101" s="154">
        <v>23898</v>
      </c>
      <c r="N101" s="87">
        <f t="shared" si="16"/>
        <v>737.39781818181802</v>
      </c>
      <c r="O101" s="95">
        <f t="shared" si="17"/>
        <v>584.01907199999994</v>
      </c>
      <c r="P101" s="96">
        <v>25998</v>
      </c>
      <c r="Q101" s="1"/>
      <c r="R101" s="61">
        <v>88</v>
      </c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25">
      <c r="A102" s="155" t="s">
        <v>52</v>
      </c>
      <c r="B102" s="94">
        <v>26</v>
      </c>
      <c r="C102" s="95">
        <v>96</v>
      </c>
      <c r="D102" s="95">
        <v>6000</v>
      </c>
      <c r="E102" s="96" t="s">
        <v>37</v>
      </c>
      <c r="F102" s="82">
        <v>6.9180000000000001</v>
      </c>
      <c r="G102" s="83">
        <v>154</v>
      </c>
      <c r="H102" s="84">
        <v>3</v>
      </c>
      <c r="I102" s="85">
        <f t="shared" si="12"/>
        <v>4.4927999999999996E-2</v>
      </c>
      <c r="J102" s="86">
        <f t="shared" si="13"/>
        <v>1.5840000000000001</v>
      </c>
      <c r="K102" s="87">
        <f t="shared" si="14"/>
        <v>677.83418181818172</v>
      </c>
      <c r="L102" s="88">
        <f t="shared" si="15"/>
        <v>1073.6893439999999</v>
      </c>
      <c r="M102" s="154">
        <v>23898</v>
      </c>
      <c r="N102" s="87">
        <f t="shared" si="16"/>
        <v>737.39781818181802</v>
      </c>
      <c r="O102" s="95">
        <f t="shared" si="17"/>
        <v>1168.0381439999999</v>
      </c>
      <c r="P102" s="96">
        <v>25998</v>
      </c>
      <c r="Q102" s="1"/>
      <c r="R102" s="61">
        <v>88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25">
      <c r="A103" s="155" t="s">
        <v>52</v>
      </c>
      <c r="B103" s="94">
        <v>26</v>
      </c>
      <c r="C103" s="95">
        <v>96</v>
      </c>
      <c r="D103" s="95">
        <v>2000</v>
      </c>
      <c r="E103" s="98" t="s">
        <v>39</v>
      </c>
      <c r="F103" s="82">
        <v>2.306</v>
      </c>
      <c r="G103" s="83">
        <v>154</v>
      </c>
      <c r="H103" s="84">
        <v>3</v>
      </c>
      <c r="I103" s="85">
        <f t="shared" si="12"/>
        <v>1.4976E-2</v>
      </c>
      <c r="J103" s="86">
        <f t="shared" si="13"/>
        <v>0.52800000000000002</v>
      </c>
      <c r="K103" s="87">
        <f t="shared" si="14"/>
        <v>382.9941818181818</v>
      </c>
      <c r="L103" s="88">
        <f t="shared" si="15"/>
        <v>202.22092799999999</v>
      </c>
      <c r="M103" s="156">
        <v>13503</v>
      </c>
      <c r="N103" s="87">
        <f t="shared" si="16"/>
        <v>415.75418181818179</v>
      </c>
      <c r="O103" s="95">
        <f t="shared" si="17"/>
        <v>219.51820799999999</v>
      </c>
      <c r="P103" s="96">
        <v>14658</v>
      </c>
      <c r="Q103" s="1"/>
      <c r="R103" s="61">
        <v>88</v>
      </c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25">
      <c r="A104" s="157" t="s">
        <v>52</v>
      </c>
      <c r="B104" s="158">
        <v>26</v>
      </c>
      <c r="C104" s="159">
        <v>96</v>
      </c>
      <c r="D104" s="159">
        <v>3000</v>
      </c>
      <c r="E104" s="160" t="s">
        <v>39</v>
      </c>
      <c r="F104" s="161">
        <v>3.4590000000000001</v>
      </c>
      <c r="G104" s="162">
        <v>154</v>
      </c>
      <c r="H104" s="163">
        <v>3</v>
      </c>
      <c r="I104" s="164">
        <f t="shared" si="12"/>
        <v>2.2463999999999998E-2</v>
      </c>
      <c r="J104" s="165">
        <f t="shared" si="13"/>
        <v>0.79200000000000004</v>
      </c>
      <c r="K104" s="105">
        <f t="shared" si="14"/>
        <v>382.9941818181818</v>
      </c>
      <c r="L104" s="106">
        <f t="shared" si="15"/>
        <v>303.33139199999999</v>
      </c>
      <c r="M104" s="156">
        <v>13503</v>
      </c>
      <c r="N104" s="105">
        <f t="shared" si="16"/>
        <v>415.75418181818179</v>
      </c>
      <c r="O104" s="159">
        <f t="shared" si="17"/>
        <v>329.27731199999999</v>
      </c>
      <c r="P104" s="96">
        <v>14658</v>
      </c>
      <c r="Q104" s="1"/>
      <c r="R104" s="61">
        <v>88</v>
      </c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thickBot="1" x14ac:dyDescent="0.3">
      <c r="A105" s="167" t="s">
        <v>53</v>
      </c>
      <c r="B105" s="168">
        <v>26</v>
      </c>
      <c r="C105" s="169">
        <v>121</v>
      </c>
      <c r="D105" s="169">
        <v>2000</v>
      </c>
      <c r="E105" s="170" t="s">
        <v>37</v>
      </c>
      <c r="F105" s="171">
        <v>2.3780000000000001</v>
      </c>
      <c r="G105" s="172">
        <v>126</v>
      </c>
      <c r="H105" s="173">
        <v>3</v>
      </c>
      <c r="I105" s="174">
        <f t="shared" si="12"/>
        <v>1.8876E-2</v>
      </c>
      <c r="J105" s="175">
        <f t="shared" si="13"/>
        <v>0.67800000000000005</v>
      </c>
      <c r="K105" s="132">
        <f t="shared" si="14"/>
        <v>703.92446017699115</v>
      </c>
      <c r="L105" s="133">
        <f t="shared" si="15"/>
        <v>477.260784</v>
      </c>
      <c r="M105" s="154">
        <v>25284</v>
      </c>
      <c r="N105" s="176">
        <f t="shared" si="16"/>
        <v>765.89787610619464</v>
      </c>
      <c r="O105" s="177">
        <f t="shared" si="17"/>
        <v>519.27876000000003</v>
      </c>
      <c r="P105" s="178">
        <v>27510</v>
      </c>
      <c r="Q105" s="12"/>
      <c r="R105" s="61">
        <v>113</v>
      </c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thickBot="1" x14ac:dyDescent="0.3">
      <c r="A106" s="155" t="s">
        <v>52</v>
      </c>
      <c r="B106" s="94">
        <v>26</v>
      </c>
      <c r="C106" s="95">
        <v>121</v>
      </c>
      <c r="D106" s="95">
        <v>3000</v>
      </c>
      <c r="E106" s="96" t="s">
        <v>37</v>
      </c>
      <c r="F106" s="82">
        <v>3.5670000000000002</v>
      </c>
      <c r="G106" s="83">
        <v>126</v>
      </c>
      <c r="H106" s="84">
        <v>3</v>
      </c>
      <c r="I106" s="85">
        <f t="shared" si="12"/>
        <v>2.8313999999999999E-2</v>
      </c>
      <c r="J106" s="86">
        <f t="shared" si="13"/>
        <v>1.0170000000000001</v>
      </c>
      <c r="K106" s="87">
        <f t="shared" si="14"/>
        <v>703.92446017699103</v>
      </c>
      <c r="L106" s="88">
        <f t="shared" si="15"/>
        <v>715.89117599999997</v>
      </c>
      <c r="M106" s="154">
        <v>25284</v>
      </c>
      <c r="N106" s="87">
        <f t="shared" si="16"/>
        <v>765.89787610619464</v>
      </c>
      <c r="O106" s="95">
        <f t="shared" si="17"/>
        <v>778.91813999999999</v>
      </c>
      <c r="P106" s="178">
        <v>27510</v>
      </c>
      <c r="Q106" s="1"/>
      <c r="R106" s="61">
        <v>113</v>
      </c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25">
      <c r="A107" s="155" t="s">
        <v>52</v>
      </c>
      <c r="B107" s="94">
        <v>26</v>
      </c>
      <c r="C107" s="95">
        <v>121</v>
      </c>
      <c r="D107" s="95">
        <v>6000</v>
      </c>
      <c r="E107" s="96" t="s">
        <v>37</v>
      </c>
      <c r="F107" s="82">
        <v>7.1349999999999998</v>
      </c>
      <c r="G107" s="83">
        <v>126</v>
      </c>
      <c r="H107" s="84">
        <v>3</v>
      </c>
      <c r="I107" s="85">
        <f t="shared" si="12"/>
        <v>5.6627999999999998E-2</v>
      </c>
      <c r="J107" s="86">
        <f t="shared" si="13"/>
        <v>2.0340000000000003</v>
      </c>
      <c r="K107" s="87">
        <f t="shared" si="14"/>
        <v>703.92446017699103</v>
      </c>
      <c r="L107" s="88">
        <f t="shared" si="15"/>
        <v>1431.7823519999999</v>
      </c>
      <c r="M107" s="154">
        <v>25284</v>
      </c>
      <c r="N107" s="87">
        <f t="shared" si="16"/>
        <v>765.89787610619464</v>
      </c>
      <c r="O107" s="95">
        <f t="shared" si="17"/>
        <v>1557.83628</v>
      </c>
      <c r="P107" s="178">
        <v>27510</v>
      </c>
      <c r="Q107" s="1"/>
      <c r="R107" s="61">
        <v>113</v>
      </c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25">
      <c r="A108" s="155" t="s">
        <v>52</v>
      </c>
      <c r="B108" s="94">
        <v>26</v>
      </c>
      <c r="C108" s="95">
        <v>121</v>
      </c>
      <c r="D108" s="95">
        <v>2000</v>
      </c>
      <c r="E108" s="98" t="s">
        <v>38</v>
      </c>
      <c r="F108" s="82">
        <v>2.3780000000000001</v>
      </c>
      <c r="G108" s="83">
        <v>126</v>
      </c>
      <c r="H108" s="84">
        <v>3</v>
      </c>
      <c r="I108" s="85">
        <f t="shared" si="12"/>
        <v>1.8876E-2</v>
      </c>
      <c r="J108" s="86">
        <f t="shared" si="13"/>
        <v>0.67800000000000005</v>
      </c>
      <c r="K108" s="87">
        <f t="shared" si="14"/>
        <v>375.93307964601769</v>
      </c>
      <c r="L108" s="88">
        <f t="shared" si="15"/>
        <v>254.88262800000001</v>
      </c>
      <c r="M108" s="156">
        <v>13503</v>
      </c>
      <c r="N108" s="87">
        <f t="shared" si="16"/>
        <v>408.08909734513276</v>
      </c>
      <c r="O108" s="95">
        <f t="shared" si="17"/>
        <v>276.68440800000002</v>
      </c>
      <c r="P108" s="96">
        <v>14658</v>
      </c>
      <c r="Q108" s="1"/>
      <c r="R108" s="61">
        <v>113</v>
      </c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25">
      <c r="A109" s="157" t="s">
        <v>52</v>
      </c>
      <c r="B109" s="158">
        <v>26</v>
      </c>
      <c r="C109" s="159">
        <v>121</v>
      </c>
      <c r="D109" s="159">
        <v>3000</v>
      </c>
      <c r="E109" s="160" t="s">
        <v>38</v>
      </c>
      <c r="F109" s="161">
        <v>3.5670000000000002</v>
      </c>
      <c r="G109" s="162">
        <v>126</v>
      </c>
      <c r="H109" s="163">
        <v>3</v>
      </c>
      <c r="I109" s="164">
        <f t="shared" si="12"/>
        <v>2.8313999999999999E-2</v>
      </c>
      <c r="J109" s="165">
        <f t="shared" si="13"/>
        <v>1.0170000000000001</v>
      </c>
      <c r="K109" s="105">
        <f t="shared" si="14"/>
        <v>375.93307964601763</v>
      </c>
      <c r="L109" s="106">
        <f t="shared" si="15"/>
        <v>382.32394199999999</v>
      </c>
      <c r="M109" s="156">
        <v>13503</v>
      </c>
      <c r="N109" s="105">
        <f t="shared" si="16"/>
        <v>408.0890973451327</v>
      </c>
      <c r="O109" s="159">
        <f t="shared" si="17"/>
        <v>415.026612</v>
      </c>
      <c r="P109" s="96">
        <v>14658</v>
      </c>
      <c r="Q109" s="1"/>
      <c r="R109" s="61">
        <v>113</v>
      </c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25">
      <c r="A110" s="167" t="s">
        <v>51</v>
      </c>
      <c r="B110" s="168">
        <v>36</v>
      </c>
      <c r="C110" s="169">
        <v>96</v>
      </c>
      <c r="D110" s="169">
        <v>2000</v>
      </c>
      <c r="E110" s="170" t="s">
        <v>37</v>
      </c>
      <c r="F110" s="171">
        <v>2.2799999999999998</v>
      </c>
      <c r="G110" s="172">
        <v>110</v>
      </c>
      <c r="H110" s="173">
        <v>3</v>
      </c>
      <c r="I110" s="174">
        <f t="shared" si="12"/>
        <v>2.0735999999999997E-2</v>
      </c>
      <c r="J110" s="175">
        <f t="shared" si="13"/>
        <v>0.52800000000000002</v>
      </c>
      <c r="K110" s="132">
        <f t="shared" si="14"/>
        <v>938.53963636363619</v>
      </c>
      <c r="L110" s="133">
        <f t="shared" si="15"/>
        <v>495.54892799999993</v>
      </c>
      <c r="M110" s="154">
        <v>23898</v>
      </c>
      <c r="N110" s="176">
        <f t="shared" si="16"/>
        <v>1021.0123636363635</v>
      </c>
      <c r="O110" s="177">
        <f t="shared" si="17"/>
        <v>539.09452799999997</v>
      </c>
      <c r="P110" s="96">
        <v>25998</v>
      </c>
      <c r="Q110" s="12"/>
      <c r="R110" s="61">
        <v>88</v>
      </c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25">
      <c r="A111" s="155" t="s">
        <v>52</v>
      </c>
      <c r="B111" s="94">
        <v>36</v>
      </c>
      <c r="C111" s="95">
        <v>96</v>
      </c>
      <c r="D111" s="95">
        <v>3000</v>
      </c>
      <c r="E111" s="96" t="s">
        <v>37</v>
      </c>
      <c r="F111" s="82">
        <v>3.4209999999999998</v>
      </c>
      <c r="G111" s="83">
        <v>110</v>
      </c>
      <c r="H111" s="84">
        <v>3</v>
      </c>
      <c r="I111" s="85">
        <f t="shared" si="12"/>
        <v>3.1104E-2</v>
      </c>
      <c r="J111" s="86">
        <f t="shared" si="13"/>
        <v>0.79200000000000004</v>
      </c>
      <c r="K111" s="87">
        <f t="shared" si="14"/>
        <v>938.5396363636363</v>
      </c>
      <c r="L111" s="88">
        <f t="shared" si="15"/>
        <v>743.32339200000001</v>
      </c>
      <c r="M111" s="154">
        <v>23898</v>
      </c>
      <c r="N111" s="87">
        <f t="shared" si="16"/>
        <v>1021.0123636363636</v>
      </c>
      <c r="O111" s="95">
        <f t="shared" si="17"/>
        <v>808.64179200000001</v>
      </c>
      <c r="P111" s="96">
        <v>25998</v>
      </c>
      <c r="Q111" s="1"/>
      <c r="R111" s="61">
        <v>88</v>
      </c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25">
      <c r="A112" s="155" t="s">
        <v>52</v>
      </c>
      <c r="B112" s="94">
        <v>36</v>
      </c>
      <c r="C112" s="95">
        <v>96</v>
      </c>
      <c r="D112" s="95">
        <v>6000</v>
      </c>
      <c r="E112" s="96" t="s">
        <v>37</v>
      </c>
      <c r="F112" s="82">
        <v>6.8419999999999996</v>
      </c>
      <c r="G112" s="83">
        <v>110</v>
      </c>
      <c r="H112" s="84">
        <v>3</v>
      </c>
      <c r="I112" s="85">
        <f t="shared" si="12"/>
        <v>6.2207999999999999E-2</v>
      </c>
      <c r="J112" s="86">
        <f t="shared" si="13"/>
        <v>1.5840000000000001</v>
      </c>
      <c r="K112" s="87">
        <f t="shared" si="14"/>
        <v>938.5396363636363</v>
      </c>
      <c r="L112" s="88">
        <f t="shared" si="15"/>
        <v>1486.646784</v>
      </c>
      <c r="M112" s="154">
        <v>23898</v>
      </c>
      <c r="N112" s="87">
        <f t="shared" si="16"/>
        <v>1021.0123636363636</v>
      </c>
      <c r="O112" s="95">
        <f t="shared" si="17"/>
        <v>1617.283584</v>
      </c>
      <c r="P112" s="96">
        <v>25998</v>
      </c>
      <c r="Q112" s="1"/>
      <c r="R112" s="61">
        <v>88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5">
      <c r="A113" s="155" t="s">
        <v>52</v>
      </c>
      <c r="B113" s="94">
        <v>36</v>
      </c>
      <c r="C113" s="95">
        <v>96</v>
      </c>
      <c r="D113" s="95">
        <v>2000</v>
      </c>
      <c r="E113" s="98" t="s">
        <v>38</v>
      </c>
      <c r="F113" s="82">
        <v>2.2799999999999998</v>
      </c>
      <c r="G113" s="83">
        <v>110</v>
      </c>
      <c r="H113" s="84">
        <v>3</v>
      </c>
      <c r="I113" s="85">
        <f t="shared" si="12"/>
        <v>2.0735999999999997E-2</v>
      </c>
      <c r="J113" s="86">
        <f t="shared" si="13"/>
        <v>0.52800000000000002</v>
      </c>
      <c r="K113" s="87">
        <f t="shared" si="14"/>
        <v>530.2996363636363</v>
      </c>
      <c r="L113" s="88">
        <f t="shared" si="15"/>
        <v>279.99820799999998</v>
      </c>
      <c r="M113" s="156">
        <v>13503</v>
      </c>
      <c r="N113" s="87">
        <f t="shared" si="16"/>
        <v>575.65963636363631</v>
      </c>
      <c r="O113" s="95">
        <f t="shared" si="17"/>
        <v>303.94828799999999</v>
      </c>
      <c r="P113" s="96">
        <v>14658</v>
      </c>
      <c r="Q113" s="1"/>
      <c r="R113" s="61">
        <v>88</v>
      </c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25">
      <c r="A114" s="157" t="s">
        <v>52</v>
      </c>
      <c r="B114" s="158">
        <v>36</v>
      </c>
      <c r="C114" s="159">
        <v>96</v>
      </c>
      <c r="D114" s="159">
        <v>3000</v>
      </c>
      <c r="E114" s="160" t="s">
        <v>38</v>
      </c>
      <c r="F114" s="161">
        <v>3.4209999999999998</v>
      </c>
      <c r="G114" s="162">
        <v>110</v>
      </c>
      <c r="H114" s="163">
        <v>3</v>
      </c>
      <c r="I114" s="164">
        <f t="shared" si="12"/>
        <v>3.1104E-2</v>
      </c>
      <c r="J114" s="165">
        <f t="shared" si="13"/>
        <v>0.79200000000000004</v>
      </c>
      <c r="K114" s="105">
        <f t="shared" si="14"/>
        <v>530.29963636363641</v>
      </c>
      <c r="L114" s="106">
        <f t="shared" si="15"/>
        <v>419.99731200000002</v>
      </c>
      <c r="M114" s="156">
        <v>13503</v>
      </c>
      <c r="N114" s="105">
        <f t="shared" si="16"/>
        <v>575.65963636363631</v>
      </c>
      <c r="O114" s="159">
        <f t="shared" si="17"/>
        <v>455.92243200000001</v>
      </c>
      <c r="P114" s="96">
        <v>14658</v>
      </c>
      <c r="Q114" s="1"/>
      <c r="R114" s="61">
        <v>88</v>
      </c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5">
      <c r="A115" s="167" t="s">
        <v>51</v>
      </c>
      <c r="B115" s="168">
        <v>36</v>
      </c>
      <c r="C115" s="169">
        <v>121</v>
      </c>
      <c r="D115" s="169">
        <v>2000</v>
      </c>
      <c r="E115" s="170" t="s">
        <v>37</v>
      </c>
      <c r="F115" s="171">
        <v>2.3519999999999999</v>
      </c>
      <c r="G115" s="172">
        <v>90</v>
      </c>
      <c r="H115" s="173">
        <v>3</v>
      </c>
      <c r="I115" s="174">
        <f t="shared" si="12"/>
        <v>2.6136E-2</v>
      </c>
      <c r="J115" s="175">
        <f t="shared" si="13"/>
        <v>0.67800000000000005</v>
      </c>
      <c r="K115" s="132">
        <f t="shared" si="14"/>
        <v>974.66463716814155</v>
      </c>
      <c r="L115" s="133">
        <f t="shared" si="15"/>
        <v>660.82262400000002</v>
      </c>
      <c r="M115" s="154">
        <v>25284</v>
      </c>
      <c r="N115" s="176">
        <f t="shared" si="16"/>
        <v>1060.4739823008849</v>
      </c>
      <c r="O115" s="177">
        <f t="shared" si="17"/>
        <v>719.00135999999998</v>
      </c>
      <c r="P115" s="179">
        <v>27510</v>
      </c>
      <c r="Q115" s="12"/>
      <c r="R115" s="61">
        <v>113</v>
      </c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25">
      <c r="A116" s="155" t="s">
        <v>52</v>
      </c>
      <c r="B116" s="94">
        <v>36</v>
      </c>
      <c r="C116" s="95">
        <v>121</v>
      </c>
      <c r="D116" s="95">
        <v>3000</v>
      </c>
      <c r="E116" s="96" t="s">
        <v>37</v>
      </c>
      <c r="F116" s="82">
        <v>3.528</v>
      </c>
      <c r="G116" s="83">
        <v>90</v>
      </c>
      <c r="H116" s="84">
        <v>3</v>
      </c>
      <c r="I116" s="85">
        <f t="shared" si="12"/>
        <v>3.9204000000000003E-2</v>
      </c>
      <c r="J116" s="86">
        <f t="shared" si="13"/>
        <v>1.0170000000000001</v>
      </c>
      <c r="K116" s="87">
        <f t="shared" si="14"/>
        <v>974.66463716814155</v>
      </c>
      <c r="L116" s="88">
        <f t="shared" si="15"/>
        <v>991.23393600000009</v>
      </c>
      <c r="M116" s="154">
        <v>25284</v>
      </c>
      <c r="N116" s="87">
        <f t="shared" si="16"/>
        <v>1060.4739823008849</v>
      </c>
      <c r="O116" s="95">
        <f t="shared" si="17"/>
        <v>1078.5020400000001</v>
      </c>
      <c r="P116" s="179">
        <v>27510</v>
      </c>
      <c r="Q116" s="1"/>
      <c r="R116" s="61">
        <v>113</v>
      </c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25">
      <c r="A117" s="155" t="s">
        <v>52</v>
      </c>
      <c r="B117" s="94">
        <v>36</v>
      </c>
      <c r="C117" s="95">
        <v>121</v>
      </c>
      <c r="D117" s="95">
        <v>4000</v>
      </c>
      <c r="E117" s="96" t="s">
        <v>37</v>
      </c>
      <c r="F117" s="82">
        <v>7.056</v>
      </c>
      <c r="G117" s="83">
        <v>90</v>
      </c>
      <c r="H117" s="84">
        <v>3</v>
      </c>
      <c r="I117" s="85">
        <f t="shared" si="12"/>
        <v>5.2271999999999999E-2</v>
      </c>
      <c r="J117" s="86">
        <f t="shared" si="13"/>
        <v>1.3560000000000001</v>
      </c>
      <c r="K117" s="87">
        <f t="shared" si="14"/>
        <v>974.66463716814155</v>
      </c>
      <c r="L117" s="88">
        <f t="shared" si="15"/>
        <v>1321.645248</v>
      </c>
      <c r="M117" s="154">
        <v>25284</v>
      </c>
      <c r="N117" s="87">
        <f t="shared" si="16"/>
        <v>1060.4739823008849</v>
      </c>
      <c r="O117" s="95">
        <f t="shared" si="17"/>
        <v>1438.00272</v>
      </c>
      <c r="P117" s="179">
        <v>27510</v>
      </c>
      <c r="Q117" s="1"/>
      <c r="R117" s="61">
        <v>113</v>
      </c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5">
      <c r="A118" s="155" t="s">
        <v>52</v>
      </c>
      <c r="B118" s="94">
        <v>36</v>
      </c>
      <c r="C118" s="95">
        <v>121</v>
      </c>
      <c r="D118" s="95">
        <v>5000</v>
      </c>
      <c r="E118" s="96" t="s">
        <v>37</v>
      </c>
      <c r="F118" s="82">
        <v>7.056</v>
      </c>
      <c r="G118" s="83">
        <v>90</v>
      </c>
      <c r="H118" s="84">
        <v>3</v>
      </c>
      <c r="I118" s="85">
        <f t="shared" si="12"/>
        <v>6.5340000000000009E-2</v>
      </c>
      <c r="J118" s="86">
        <f t="shared" si="13"/>
        <v>1.6949999999999998</v>
      </c>
      <c r="K118" s="87">
        <f t="shared" si="14"/>
        <v>974.66463716814178</v>
      </c>
      <c r="L118" s="88">
        <f t="shared" si="15"/>
        <v>1652.0565600000002</v>
      </c>
      <c r="M118" s="154">
        <v>25284</v>
      </c>
      <c r="N118" s="87">
        <f t="shared" si="16"/>
        <v>1060.4739823008852</v>
      </c>
      <c r="O118" s="95">
        <f t="shared" si="17"/>
        <v>1797.5034000000003</v>
      </c>
      <c r="P118" s="179">
        <v>27510</v>
      </c>
      <c r="Q118" s="1"/>
      <c r="R118" s="61">
        <v>113</v>
      </c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25">
      <c r="A119" s="155" t="s">
        <v>52</v>
      </c>
      <c r="B119" s="94">
        <v>36</v>
      </c>
      <c r="C119" s="95">
        <v>121</v>
      </c>
      <c r="D119" s="95">
        <v>6000</v>
      </c>
      <c r="E119" s="96" t="s">
        <v>37</v>
      </c>
      <c r="F119" s="82">
        <v>7.056</v>
      </c>
      <c r="G119" s="83">
        <v>90</v>
      </c>
      <c r="H119" s="84">
        <v>3</v>
      </c>
      <c r="I119" s="85">
        <f t="shared" si="12"/>
        <v>7.8408000000000005E-2</v>
      </c>
      <c r="J119" s="86">
        <f t="shared" si="13"/>
        <v>2.0340000000000003</v>
      </c>
      <c r="K119" s="87">
        <f t="shared" si="14"/>
        <v>974.66463716814155</v>
      </c>
      <c r="L119" s="88">
        <f t="shared" si="15"/>
        <v>1982.4678720000002</v>
      </c>
      <c r="M119" s="154">
        <v>25284</v>
      </c>
      <c r="N119" s="87">
        <f t="shared" si="16"/>
        <v>1060.4739823008849</v>
      </c>
      <c r="O119" s="95">
        <f t="shared" si="17"/>
        <v>2157.0040800000002</v>
      </c>
      <c r="P119" s="179">
        <v>27510</v>
      </c>
      <c r="Q119" s="1"/>
      <c r="R119" s="61">
        <v>113</v>
      </c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5">
      <c r="A120" s="155" t="s">
        <v>52</v>
      </c>
      <c r="B120" s="94">
        <v>36</v>
      </c>
      <c r="C120" s="95">
        <v>121</v>
      </c>
      <c r="D120" s="95">
        <v>2000</v>
      </c>
      <c r="E120" s="98" t="s">
        <v>38</v>
      </c>
      <c r="F120" s="82">
        <v>2.3519999999999999</v>
      </c>
      <c r="G120" s="83">
        <v>90</v>
      </c>
      <c r="H120" s="84">
        <v>3</v>
      </c>
      <c r="I120" s="85">
        <f t="shared" si="12"/>
        <v>2.6136E-2</v>
      </c>
      <c r="J120" s="86">
        <f t="shared" si="13"/>
        <v>0.67800000000000005</v>
      </c>
      <c r="K120" s="87">
        <f t="shared" si="14"/>
        <v>520.52272566371676</v>
      </c>
      <c r="L120" s="88">
        <f t="shared" si="15"/>
        <v>352.91440799999998</v>
      </c>
      <c r="M120" s="156">
        <v>13503</v>
      </c>
      <c r="N120" s="87">
        <f t="shared" si="16"/>
        <v>565.0464424778761</v>
      </c>
      <c r="O120" s="95">
        <f t="shared" si="17"/>
        <v>383.10148800000002</v>
      </c>
      <c r="P120" s="96">
        <v>14658</v>
      </c>
      <c r="Q120" s="1"/>
      <c r="R120" s="61">
        <v>113</v>
      </c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25">
      <c r="A121" s="157" t="s">
        <v>52</v>
      </c>
      <c r="B121" s="158">
        <v>36</v>
      </c>
      <c r="C121" s="159">
        <v>121</v>
      </c>
      <c r="D121" s="159">
        <v>3000</v>
      </c>
      <c r="E121" s="160" t="s">
        <v>38</v>
      </c>
      <c r="F121" s="161">
        <v>3.528</v>
      </c>
      <c r="G121" s="162">
        <v>90</v>
      </c>
      <c r="H121" s="163">
        <v>3</v>
      </c>
      <c r="I121" s="164">
        <f t="shared" si="12"/>
        <v>3.9204000000000003E-2</v>
      </c>
      <c r="J121" s="165">
        <f t="shared" si="13"/>
        <v>1.0170000000000001</v>
      </c>
      <c r="K121" s="105">
        <f t="shared" si="14"/>
        <v>520.52272566371676</v>
      </c>
      <c r="L121" s="106">
        <f t="shared" si="15"/>
        <v>529.37161200000003</v>
      </c>
      <c r="M121" s="156">
        <v>13503</v>
      </c>
      <c r="N121" s="105">
        <f t="shared" si="16"/>
        <v>565.0464424778761</v>
      </c>
      <c r="O121" s="159">
        <f t="shared" si="17"/>
        <v>574.65223200000003</v>
      </c>
      <c r="P121" s="96">
        <v>14658</v>
      </c>
      <c r="Q121" s="1"/>
      <c r="R121" s="61">
        <v>113</v>
      </c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hidden="1" customHeight="1" x14ac:dyDescent="0.25">
      <c r="A122" s="167" t="s">
        <v>51</v>
      </c>
      <c r="B122" s="168">
        <v>32</v>
      </c>
      <c r="C122" s="169">
        <v>96</v>
      </c>
      <c r="D122" s="169">
        <v>2000</v>
      </c>
      <c r="E122" s="180" t="s">
        <v>37</v>
      </c>
      <c r="F122" s="171">
        <v>2.23</v>
      </c>
      <c r="G122" s="172">
        <v>121</v>
      </c>
      <c r="H122" s="173">
        <v>3</v>
      </c>
      <c r="I122" s="174">
        <f t="shared" si="12"/>
        <v>1.8432E-2</v>
      </c>
      <c r="J122" s="175">
        <f t="shared" si="13"/>
        <v>0.57600000000000007</v>
      </c>
      <c r="K122" s="132">
        <f t="shared" si="14"/>
        <v>432.09599999999995</v>
      </c>
      <c r="L122" s="133">
        <f t="shared" si="15"/>
        <v>248.88729599999999</v>
      </c>
      <c r="M122" s="156">
        <v>13503</v>
      </c>
      <c r="N122" s="181">
        <f t="shared" si="16"/>
        <v>856.31999999999994</v>
      </c>
      <c r="O122" s="181">
        <f t="shared" si="17"/>
        <v>493.24032</v>
      </c>
      <c r="P122" s="182">
        <v>26760</v>
      </c>
      <c r="Q122" s="12" t="s">
        <v>41</v>
      </c>
      <c r="R122" s="61">
        <v>96</v>
      </c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hidden="1" customHeight="1" x14ac:dyDescent="0.25">
      <c r="A123" s="155" t="s">
        <v>52</v>
      </c>
      <c r="B123" s="94">
        <v>32</v>
      </c>
      <c r="C123" s="95">
        <v>96</v>
      </c>
      <c r="D123" s="95">
        <v>3000</v>
      </c>
      <c r="E123" s="96" t="s">
        <v>37</v>
      </c>
      <c r="F123" s="82">
        <v>3.3450000000000002</v>
      </c>
      <c r="G123" s="83">
        <v>121</v>
      </c>
      <c r="H123" s="84">
        <v>3</v>
      </c>
      <c r="I123" s="85">
        <f t="shared" si="12"/>
        <v>2.7647999999999999E-2</v>
      </c>
      <c r="J123" s="86">
        <f t="shared" si="13"/>
        <v>0.86399999999999988</v>
      </c>
      <c r="K123" s="87">
        <f t="shared" si="14"/>
        <v>432.09600000000006</v>
      </c>
      <c r="L123" s="88">
        <f t="shared" si="15"/>
        <v>373.33094399999999</v>
      </c>
      <c r="M123" s="156">
        <v>13503</v>
      </c>
      <c r="N123" s="95">
        <f t="shared" si="16"/>
        <v>939.5200000000001</v>
      </c>
      <c r="O123" s="95">
        <f t="shared" si="17"/>
        <v>811.74527999999998</v>
      </c>
      <c r="P123" s="95">
        <v>29360</v>
      </c>
      <c r="Q123" s="1"/>
      <c r="R123" s="61">
        <v>96</v>
      </c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hidden="1" customHeight="1" x14ac:dyDescent="0.25">
      <c r="A124" s="155" t="s">
        <v>52</v>
      </c>
      <c r="B124" s="94">
        <v>32</v>
      </c>
      <c r="C124" s="95">
        <v>96</v>
      </c>
      <c r="D124" s="95">
        <v>6000</v>
      </c>
      <c r="E124" s="96" t="s">
        <v>37</v>
      </c>
      <c r="F124" s="82">
        <v>6.6909999999999998</v>
      </c>
      <c r="G124" s="83">
        <v>121</v>
      </c>
      <c r="H124" s="84">
        <v>3</v>
      </c>
      <c r="I124" s="85">
        <f t="shared" si="12"/>
        <v>5.5295999999999998E-2</v>
      </c>
      <c r="J124" s="86">
        <f t="shared" si="13"/>
        <v>1.7279999999999998</v>
      </c>
      <c r="K124" s="87">
        <f t="shared" si="14"/>
        <v>432.09600000000006</v>
      </c>
      <c r="L124" s="88">
        <f t="shared" si="15"/>
        <v>746.66188799999998</v>
      </c>
      <c r="M124" s="156">
        <v>13503</v>
      </c>
      <c r="N124" s="95">
        <f t="shared" si="16"/>
        <v>939.5200000000001</v>
      </c>
      <c r="O124" s="95">
        <f t="shared" si="17"/>
        <v>1623.49056</v>
      </c>
      <c r="P124" s="95">
        <v>29360</v>
      </c>
      <c r="Q124" s="1"/>
      <c r="R124" s="61">
        <v>96</v>
      </c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hidden="1" customHeight="1" x14ac:dyDescent="0.25">
      <c r="A125" s="155" t="s">
        <v>52</v>
      </c>
      <c r="B125" s="94">
        <v>32</v>
      </c>
      <c r="C125" s="95">
        <v>96</v>
      </c>
      <c r="D125" s="95">
        <v>2000</v>
      </c>
      <c r="E125" s="98" t="s">
        <v>38</v>
      </c>
      <c r="F125" s="82">
        <v>2.23</v>
      </c>
      <c r="G125" s="83">
        <v>121</v>
      </c>
      <c r="H125" s="84">
        <v>3</v>
      </c>
      <c r="I125" s="85">
        <f t="shared" si="12"/>
        <v>1.8432E-2</v>
      </c>
      <c r="J125" s="86">
        <f t="shared" si="13"/>
        <v>0.57600000000000007</v>
      </c>
      <c r="K125" s="87">
        <f t="shared" si="14"/>
        <v>432.09599999999995</v>
      </c>
      <c r="L125" s="88">
        <f t="shared" si="15"/>
        <v>248.88729599999999</v>
      </c>
      <c r="M125" s="156">
        <v>13503</v>
      </c>
      <c r="N125" s="95">
        <f t="shared" si="16"/>
        <v>565.11999999999989</v>
      </c>
      <c r="O125" s="95">
        <f t="shared" si="17"/>
        <v>325.50912</v>
      </c>
      <c r="P125" s="183">
        <v>17660</v>
      </c>
      <c r="Q125" s="1"/>
      <c r="R125" s="61">
        <v>96</v>
      </c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hidden="1" customHeight="1" x14ac:dyDescent="0.25">
      <c r="A126" s="155" t="s">
        <v>52</v>
      </c>
      <c r="B126" s="94">
        <v>32</v>
      </c>
      <c r="C126" s="95">
        <v>96</v>
      </c>
      <c r="D126" s="95">
        <v>3000</v>
      </c>
      <c r="E126" s="98" t="s">
        <v>38</v>
      </c>
      <c r="F126" s="82">
        <v>3.3450000000000002</v>
      </c>
      <c r="G126" s="83">
        <v>121</v>
      </c>
      <c r="H126" s="84">
        <v>3</v>
      </c>
      <c r="I126" s="85">
        <f t="shared" si="12"/>
        <v>2.7647999999999999E-2</v>
      </c>
      <c r="J126" s="86">
        <f t="shared" si="13"/>
        <v>0.86399999999999988</v>
      </c>
      <c r="K126" s="87">
        <f t="shared" si="14"/>
        <v>432.09600000000006</v>
      </c>
      <c r="L126" s="88">
        <f t="shared" si="15"/>
        <v>373.33094399999999</v>
      </c>
      <c r="M126" s="156">
        <v>13503</v>
      </c>
      <c r="N126" s="184">
        <f t="shared" si="16"/>
        <v>565.12</v>
      </c>
      <c r="O126" s="184">
        <f t="shared" si="17"/>
        <v>488.26367999999997</v>
      </c>
      <c r="P126" s="185">
        <v>17660</v>
      </c>
      <c r="Q126" s="1"/>
      <c r="R126" s="61">
        <v>96</v>
      </c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thickBot="1" x14ac:dyDescent="0.3">
      <c r="A127" s="153" t="s">
        <v>54</v>
      </c>
      <c r="B127" s="79">
        <v>17</v>
      </c>
      <c r="C127" s="80">
        <v>96</v>
      </c>
      <c r="D127" s="80">
        <v>2000</v>
      </c>
      <c r="E127" s="97" t="s">
        <v>37</v>
      </c>
      <c r="F127" s="82">
        <v>2.3340000000000001</v>
      </c>
      <c r="G127" s="83">
        <v>143</v>
      </c>
      <c r="H127" s="84">
        <v>5</v>
      </c>
      <c r="I127" s="85">
        <f t="shared" si="12"/>
        <v>1.6320000000000001E-2</v>
      </c>
      <c r="J127" s="86">
        <f t="shared" si="13"/>
        <v>0.96</v>
      </c>
      <c r="K127" s="87">
        <f t="shared" si="14"/>
        <v>406.26600000000008</v>
      </c>
      <c r="L127" s="88">
        <f t="shared" si="15"/>
        <v>390.01536000000004</v>
      </c>
      <c r="M127" s="156">
        <v>23898</v>
      </c>
      <c r="N127" s="176">
        <f t="shared" si="16"/>
        <v>441.96600000000007</v>
      </c>
      <c r="O127" s="177">
        <f t="shared" si="17"/>
        <v>424.28736000000004</v>
      </c>
      <c r="P127" s="178">
        <v>25998</v>
      </c>
      <c r="Q127" s="1"/>
      <c r="R127" s="61">
        <v>96</v>
      </c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thickBot="1" x14ac:dyDescent="0.3">
      <c r="A128" s="155" t="s">
        <v>54</v>
      </c>
      <c r="B128" s="94">
        <v>17</v>
      </c>
      <c r="C128" s="95">
        <v>96</v>
      </c>
      <c r="D128" s="95">
        <v>3000</v>
      </c>
      <c r="E128" s="96" t="s">
        <v>37</v>
      </c>
      <c r="F128" s="82">
        <v>3.5009999999999999</v>
      </c>
      <c r="G128" s="83">
        <v>143</v>
      </c>
      <c r="H128" s="84">
        <v>5</v>
      </c>
      <c r="I128" s="85">
        <f t="shared" si="12"/>
        <v>2.4480000000000002E-2</v>
      </c>
      <c r="J128" s="86">
        <f t="shared" si="13"/>
        <v>1.44</v>
      </c>
      <c r="K128" s="87">
        <f t="shared" si="14"/>
        <v>406.26600000000002</v>
      </c>
      <c r="L128" s="88">
        <f t="shared" si="15"/>
        <v>585.02304000000004</v>
      </c>
      <c r="M128" s="156">
        <v>23898</v>
      </c>
      <c r="N128" s="87">
        <f t="shared" si="16"/>
        <v>441.96600000000007</v>
      </c>
      <c r="O128" s="95">
        <f t="shared" si="17"/>
        <v>636.43104000000005</v>
      </c>
      <c r="P128" s="178">
        <v>25998</v>
      </c>
      <c r="Q128" s="1"/>
      <c r="R128" s="61">
        <v>96</v>
      </c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5">
      <c r="A129" s="155" t="s">
        <v>54</v>
      </c>
      <c r="B129" s="94">
        <v>17</v>
      </c>
      <c r="C129" s="95">
        <v>96</v>
      </c>
      <c r="D129" s="95">
        <v>6000</v>
      </c>
      <c r="E129" s="96" t="s">
        <v>37</v>
      </c>
      <c r="F129" s="82">
        <v>5.3860000000000001</v>
      </c>
      <c r="G129" s="83">
        <v>110</v>
      </c>
      <c r="H129" s="84">
        <v>5</v>
      </c>
      <c r="I129" s="85">
        <f t="shared" si="12"/>
        <v>4.8960000000000004E-2</v>
      </c>
      <c r="J129" s="86">
        <f t="shared" si="13"/>
        <v>2.88</v>
      </c>
      <c r="K129" s="87">
        <f t="shared" si="14"/>
        <v>406.26600000000002</v>
      </c>
      <c r="L129" s="88">
        <f t="shared" si="15"/>
        <v>1170.0460800000001</v>
      </c>
      <c r="M129" s="156">
        <v>23898</v>
      </c>
      <c r="N129" s="87">
        <f t="shared" si="16"/>
        <v>441.96600000000007</v>
      </c>
      <c r="O129" s="95">
        <f t="shared" si="17"/>
        <v>1272.8620800000001</v>
      </c>
      <c r="P129" s="178">
        <v>25998</v>
      </c>
      <c r="Q129" s="1"/>
      <c r="R129" s="61">
        <v>96</v>
      </c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25">
      <c r="A130" s="155" t="s">
        <v>54</v>
      </c>
      <c r="B130" s="94">
        <v>17</v>
      </c>
      <c r="C130" s="95">
        <v>96</v>
      </c>
      <c r="D130" s="95">
        <v>2000</v>
      </c>
      <c r="E130" s="98" t="s">
        <v>39</v>
      </c>
      <c r="F130" s="82">
        <v>1.7949999999999999</v>
      </c>
      <c r="G130" s="83">
        <v>110</v>
      </c>
      <c r="H130" s="84">
        <v>5</v>
      </c>
      <c r="I130" s="85">
        <f t="shared" si="12"/>
        <v>1.6320000000000001E-2</v>
      </c>
      <c r="J130" s="86">
        <f t="shared" si="13"/>
        <v>0.96</v>
      </c>
      <c r="K130" s="87">
        <f t="shared" si="14"/>
        <v>229.55100000000002</v>
      </c>
      <c r="L130" s="88">
        <f t="shared" si="15"/>
        <v>220.36896000000002</v>
      </c>
      <c r="M130" s="156">
        <v>13503</v>
      </c>
      <c r="N130" s="87">
        <f t="shared" si="16"/>
        <v>249.18600000000004</v>
      </c>
      <c r="O130" s="95">
        <f t="shared" si="17"/>
        <v>239.21856000000002</v>
      </c>
      <c r="P130" s="96">
        <v>14658</v>
      </c>
      <c r="Q130" s="1"/>
      <c r="R130" s="61">
        <v>96</v>
      </c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5">
      <c r="A131" s="155" t="s">
        <v>54</v>
      </c>
      <c r="B131" s="94">
        <v>17</v>
      </c>
      <c r="C131" s="95">
        <v>96</v>
      </c>
      <c r="D131" s="95">
        <v>3000</v>
      </c>
      <c r="E131" s="98" t="s">
        <v>39</v>
      </c>
      <c r="F131" s="82">
        <v>3.5009999999999999</v>
      </c>
      <c r="G131" s="83">
        <v>143</v>
      </c>
      <c r="H131" s="84">
        <v>5</v>
      </c>
      <c r="I131" s="85">
        <f t="shared" si="12"/>
        <v>2.4480000000000002E-2</v>
      </c>
      <c r="J131" s="86">
        <f t="shared" si="13"/>
        <v>1.44</v>
      </c>
      <c r="K131" s="87">
        <f t="shared" si="14"/>
        <v>229.55100000000002</v>
      </c>
      <c r="L131" s="88">
        <f t="shared" si="15"/>
        <v>330.55344000000002</v>
      </c>
      <c r="M131" s="156">
        <v>13503</v>
      </c>
      <c r="N131" s="87">
        <f t="shared" si="16"/>
        <v>249.18600000000004</v>
      </c>
      <c r="O131" s="95">
        <f t="shared" si="17"/>
        <v>358.82784000000004</v>
      </c>
      <c r="P131" s="96">
        <v>14658</v>
      </c>
      <c r="Q131" s="1"/>
      <c r="R131" s="61">
        <v>96</v>
      </c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5">
      <c r="A132" s="157" t="s">
        <v>54</v>
      </c>
      <c r="B132" s="158">
        <v>17</v>
      </c>
      <c r="C132" s="159">
        <v>96</v>
      </c>
      <c r="D132" s="159">
        <v>6000</v>
      </c>
      <c r="E132" s="186" t="s">
        <v>55</v>
      </c>
      <c r="F132" s="161">
        <v>7.0010000000000003</v>
      </c>
      <c r="G132" s="162">
        <v>143</v>
      </c>
      <c r="H132" s="163">
        <v>5</v>
      </c>
      <c r="I132" s="164">
        <f t="shared" si="12"/>
        <v>4.8960000000000004E-2</v>
      </c>
      <c r="J132" s="165">
        <f t="shared" si="13"/>
        <v>2.88</v>
      </c>
      <c r="K132" s="105">
        <f t="shared" si="14"/>
        <v>0</v>
      </c>
      <c r="L132" s="106">
        <f t="shared" si="15"/>
        <v>0</v>
      </c>
      <c r="M132" s="166"/>
      <c r="N132" s="105">
        <f t="shared" si="16"/>
        <v>0</v>
      </c>
      <c r="O132" s="159">
        <f t="shared" si="17"/>
        <v>0</v>
      </c>
      <c r="P132" s="186"/>
      <c r="Q132" s="1"/>
      <c r="R132" s="61">
        <v>96</v>
      </c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thickBot="1" x14ac:dyDescent="0.3">
      <c r="A133" s="187" t="s">
        <v>54</v>
      </c>
      <c r="B133" s="124">
        <v>17</v>
      </c>
      <c r="C133" s="125">
        <v>121</v>
      </c>
      <c r="D133" s="125">
        <v>2000</v>
      </c>
      <c r="E133" s="126" t="s">
        <v>37</v>
      </c>
      <c r="F133" s="127">
        <v>2.3340000000000001</v>
      </c>
      <c r="G133" s="178">
        <v>110</v>
      </c>
      <c r="H133" s="129">
        <v>5</v>
      </c>
      <c r="I133" s="130">
        <f t="shared" si="12"/>
        <v>2.0569999999999998E-2</v>
      </c>
      <c r="J133" s="131">
        <f t="shared" si="13"/>
        <v>1.21</v>
      </c>
      <c r="K133" s="176">
        <f t="shared" si="14"/>
        <v>406.26599999999996</v>
      </c>
      <c r="L133" s="188">
        <f t="shared" si="15"/>
        <v>491.58185999999995</v>
      </c>
      <c r="M133" s="189">
        <v>23898</v>
      </c>
      <c r="N133" s="176">
        <f t="shared" si="16"/>
        <v>441.96599999999995</v>
      </c>
      <c r="O133" s="177">
        <f t="shared" si="17"/>
        <v>534.7788599999999</v>
      </c>
      <c r="P133" s="178">
        <v>25998</v>
      </c>
      <c r="Q133" s="1"/>
      <c r="R133" s="61">
        <v>121</v>
      </c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thickBot="1" x14ac:dyDescent="0.3">
      <c r="A134" s="155" t="s">
        <v>54</v>
      </c>
      <c r="B134" s="94">
        <v>17</v>
      </c>
      <c r="C134" s="95">
        <v>121</v>
      </c>
      <c r="D134" s="95">
        <v>3000</v>
      </c>
      <c r="E134" s="96" t="s">
        <v>37</v>
      </c>
      <c r="F134" s="82">
        <v>3.5009999999999999</v>
      </c>
      <c r="G134" s="96">
        <v>110</v>
      </c>
      <c r="H134" s="84">
        <v>5</v>
      </c>
      <c r="I134" s="85">
        <f t="shared" si="12"/>
        <v>3.0855E-2</v>
      </c>
      <c r="J134" s="86">
        <f t="shared" si="13"/>
        <v>1.8149999999999999</v>
      </c>
      <c r="K134" s="87">
        <f t="shared" si="14"/>
        <v>406.26600000000002</v>
      </c>
      <c r="L134" s="88">
        <f t="shared" si="15"/>
        <v>737.37279000000001</v>
      </c>
      <c r="M134" s="189">
        <v>23898</v>
      </c>
      <c r="N134" s="87">
        <f t="shared" si="16"/>
        <v>441.96600000000001</v>
      </c>
      <c r="O134" s="95">
        <f t="shared" si="17"/>
        <v>802.16828999999996</v>
      </c>
      <c r="P134" s="178">
        <v>25998</v>
      </c>
      <c r="Q134" s="1"/>
      <c r="R134" s="61">
        <v>121</v>
      </c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thickBot="1" x14ac:dyDescent="0.3">
      <c r="A135" s="157" t="s">
        <v>54</v>
      </c>
      <c r="B135" s="158">
        <v>17</v>
      </c>
      <c r="C135" s="159">
        <v>121</v>
      </c>
      <c r="D135" s="159">
        <v>6000</v>
      </c>
      <c r="E135" s="186" t="s">
        <v>37</v>
      </c>
      <c r="F135" s="161">
        <v>5.3860000000000001</v>
      </c>
      <c r="G135" s="190">
        <v>110</v>
      </c>
      <c r="H135" s="163">
        <v>5</v>
      </c>
      <c r="I135" s="164">
        <f t="shared" si="12"/>
        <v>6.1710000000000001E-2</v>
      </c>
      <c r="J135" s="165">
        <f t="shared" si="13"/>
        <v>3.63</v>
      </c>
      <c r="K135" s="105">
        <f t="shared" si="14"/>
        <v>406.26600000000002</v>
      </c>
      <c r="L135" s="106">
        <f t="shared" si="15"/>
        <v>1474.74558</v>
      </c>
      <c r="M135" s="189">
        <v>23898</v>
      </c>
      <c r="N135" s="105">
        <f t="shared" si="16"/>
        <v>441.96600000000001</v>
      </c>
      <c r="O135" s="159">
        <f t="shared" si="17"/>
        <v>1604.3365799999999</v>
      </c>
      <c r="P135" s="178">
        <v>25998</v>
      </c>
      <c r="Q135" s="1"/>
      <c r="R135" s="61">
        <v>121</v>
      </c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thickBot="1" x14ac:dyDescent="0.3">
      <c r="A136" s="192" t="s">
        <v>54</v>
      </c>
      <c r="B136" s="193">
        <v>20</v>
      </c>
      <c r="C136" s="194">
        <v>96</v>
      </c>
      <c r="D136" s="194">
        <v>2000</v>
      </c>
      <c r="E136" s="195" t="s">
        <v>37</v>
      </c>
      <c r="F136" s="171">
        <v>1.6890000000000001</v>
      </c>
      <c r="G136" s="172">
        <v>88</v>
      </c>
      <c r="H136" s="173">
        <v>5</v>
      </c>
      <c r="I136" s="174">
        <f t="shared" si="12"/>
        <v>1.9200000000000002E-2</v>
      </c>
      <c r="J136" s="175">
        <f t="shared" si="13"/>
        <v>0.96</v>
      </c>
      <c r="K136" s="132">
        <f t="shared" si="14"/>
        <v>477.96000000000004</v>
      </c>
      <c r="L136" s="133">
        <f t="shared" si="15"/>
        <v>458.84160000000003</v>
      </c>
      <c r="M136" s="189">
        <v>23898</v>
      </c>
      <c r="N136" s="132">
        <f t="shared" si="16"/>
        <v>519.96</v>
      </c>
      <c r="O136" s="181">
        <f t="shared" si="17"/>
        <v>499.16160000000002</v>
      </c>
      <c r="P136" s="178">
        <v>25998</v>
      </c>
      <c r="Q136" s="1"/>
      <c r="R136" s="61">
        <v>96</v>
      </c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thickBot="1" x14ac:dyDescent="0.3">
      <c r="A137" s="155" t="s">
        <v>54</v>
      </c>
      <c r="B137" s="94">
        <v>20</v>
      </c>
      <c r="C137" s="95">
        <v>96</v>
      </c>
      <c r="D137" s="95">
        <v>3000</v>
      </c>
      <c r="E137" s="96" t="s">
        <v>37</v>
      </c>
      <c r="F137" s="82">
        <v>2.5339999999999998</v>
      </c>
      <c r="G137" s="83">
        <v>88</v>
      </c>
      <c r="H137" s="84">
        <v>5</v>
      </c>
      <c r="I137" s="85">
        <f t="shared" si="12"/>
        <v>2.8800000000000003E-2</v>
      </c>
      <c r="J137" s="86">
        <f t="shared" si="13"/>
        <v>1.44</v>
      </c>
      <c r="K137" s="87">
        <f t="shared" si="14"/>
        <v>477.96000000000009</v>
      </c>
      <c r="L137" s="88">
        <f t="shared" si="15"/>
        <v>688.26240000000007</v>
      </c>
      <c r="M137" s="189">
        <v>23898</v>
      </c>
      <c r="N137" s="87">
        <f t="shared" si="16"/>
        <v>519.96</v>
      </c>
      <c r="O137" s="95">
        <f t="shared" si="17"/>
        <v>748.74240000000009</v>
      </c>
      <c r="P137" s="178">
        <v>25998</v>
      </c>
      <c r="Q137" s="1"/>
      <c r="R137" s="61">
        <v>96</v>
      </c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thickBot="1" x14ac:dyDescent="0.3">
      <c r="A138" s="155" t="s">
        <v>54</v>
      </c>
      <c r="B138" s="94">
        <v>20</v>
      </c>
      <c r="C138" s="95">
        <v>96</v>
      </c>
      <c r="D138" s="95">
        <v>6000</v>
      </c>
      <c r="E138" s="96" t="s">
        <v>37</v>
      </c>
      <c r="F138" s="82">
        <v>5.0679999999999996</v>
      </c>
      <c r="G138" s="83">
        <v>88</v>
      </c>
      <c r="H138" s="84">
        <v>5</v>
      </c>
      <c r="I138" s="85">
        <f t="shared" si="12"/>
        <v>5.7600000000000005E-2</v>
      </c>
      <c r="J138" s="86">
        <f t="shared" si="13"/>
        <v>2.88</v>
      </c>
      <c r="K138" s="87">
        <f t="shared" si="14"/>
        <v>477.96000000000009</v>
      </c>
      <c r="L138" s="88">
        <f t="shared" si="15"/>
        <v>1376.5248000000001</v>
      </c>
      <c r="M138" s="189">
        <v>23898</v>
      </c>
      <c r="N138" s="87">
        <f t="shared" si="16"/>
        <v>519.96</v>
      </c>
      <c r="O138" s="95">
        <f t="shared" si="17"/>
        <v>1497.4848000000002</v>
      </c>
      <c r="P138" s="178">
        <v>25998</v>
      </c>
      <c r="Q138" s="1"/>
      <c r="R138" s="61">
        <v>96</v>
      </c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thickBot="1" x14ac:dyDescent="0.3">
      <c r="A139" s="155" t="s">
        <v>54</v>
      </c>
      <c r="B139" s="94">
        <v>20</v>
      </c>
      <c r="C139" s="95">
        <v>121</v>
      </c>
      <c r="D139" s="95">
        <v>2000</v>
      </c>
      <c r="E139" s="96" t="s">
        <v>37</v>
      </c>
      <c r="F139" s="82">
        <v>1.742</v>
      </c>
      <c r="G139" s="83">
        <v>72</v>
      </c>
      <c r="H139" s="84">
        <v>5</v>
      </c>
      <c r="I139" s="85">
        <f t="shared" si="12"/>
        <v>2.4199999999999999E-2</v>
      </c>
      <c r="J139" s="86">
        <f t="shared" si="13"/>
        <v>1.21</v>
      </c>
      <c r="K139" s="87">
        <f t="shared" si="14"/>
        <v>477.96</v>
      </c>
      <c r="L139" s="88">
        <f t="shared" si="15"/>
        <v>578.33159999999998</v>
      </c>
      <c r="M139" s="189">
        <v>23898</v>
      </c>
      <c r="N139" s="87">
        <f t="shared" si="16"/>
        <v>519.96</v>
      </c>
      <c r="O139" s="95">
        <f t="shared" si="17"/>
        <v>629.15160000000003</v>
      </c>
      <c r="P139" s="178">
        <v>25998</v>
      </c>
      <c r="Q139" s="1"/>
      <c r="R139" s="61">
        <v>121</v>
      </c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thickBot="1" x14ac:dyDescent="0.3">
      <c r="A140" s="155" t="s">
        <v>54</v>
      </c>
      <c r="B140" s="94">
        <v>20</v>
      </c>
      <c r="C140" s="95">
        <v>121</v>
      </c>
      <c r="D140" s="95">
        <v>3000</v>
      </c>
      <c r="E140" s="96" t="s">
        <v>37</v>
      </c>
      <c r="F140" s="82">
        <v>2.6139999999999999</v>
      </c>
      <c r="G140" s="83">
        <v>72</v>
      </c>
      <c r="H140" s="84">
        <v>5</v>
      </c>
      <c r="I140" s="85">
        <f t="shared" si="12"/>
        <v>3.6299999999999999E-2</v>
      </c>
      <c r="J140" s="86">
        <f t="shared" si="13"/>
        <v>1.8149999999999999</v>
      </c>
      <c r="K140" s="87">
        <f t="shared" si="14"/>
        <v>477.96</v>
      </c>
      <c r="L140" s="88">
        <f t="shared" si="15"/>
        <v>867.49739999999997</v>
      </c>
      <c r="M140" s="189">
        <v>23898</v>
      </c>
      <c r="N140" s="87">
        <f t="shared" si="16"/>
        <v>519.96</v>
      </c>
      <c r="O140" s="95">
        <f t="shared" si="17"/>
        <v>943.72739999999999</v>
      </c>
      <c r="P140" s="178">
        <v>25998</v>
      </c>
      <c r="Q140" s="1"/>
      <c r="R140" s="61">
        <v>121</v>
      </c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thickBot="1" x14ac:dyDescent="0.3">
      <c r="A141" s="155" t="s">
        <v>54</v>
      </c>
      <c r="B141" s="94">
        <v>20</v>
      </c>
      <c r="C141" s="95">
        <v>121</v>
      </c>
      <c r="D141" s="95">
        <v>6000</v>
      </c>
      <c r="E141" s="96" t="s">
        <v>37</v>
      </c>
      <c r="F141" s="82">
        <v>2.6139999999999999</v>
      </c>
      <c r="G141" s="83">
        <v>72</v>
      </c>
      <c r="H141" s="84">
        <v>5</v>
      </c>
      <c r="I141" s="85">
        <f t="shared" si="12"/>
        <v>7.2599999999999998E-2</v>
      </c>
      <c r="J141" s="86">
        <v>3.63</v>
      </c>
      <c r="K141" s="87">
        <f t="shared" si="14"/>
        <v>477.96</v>
      </c>
      <c r="L141" s="88">
        <f t="shared" si="15"/>
        <v>1734.9947999999999</v>
      </c>
      <c r="M141" s="189">
        <v>23898</v>
      </c>
      <c r="N141" s="87">
        <f t="shared" si="16"/>
        <v>519.96</v>
      </c>
      <c r="O141" s="95">
        <f t="shared" si="17"/>
        <v>1887.4548</v>
      </c>
      <c r="P141" s="178">
        <v>25998</v>
      </c>
      <c r="Q141" s="1"/>
      <c r="R141" s="61">
        <v>121</v>
      </c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thickBot="1" x14ac:dyDescent="0.3">
      <c r="A142" s="196" t="s">
        <v>56</v>
      </c>
      <c r="B142" s="99">
        <v>20</v>
      </c>
      <c r="C142" s="100">
        <v>96</v>
      </c>
      <c r="D142" s="100">
        <v>3000</v>
      </c>
      <c r="E142" s="98" t="s">
        <v>37</v>
      </c>
      <c r="F142" s="82">
        <f>G142*I142</f>
        <v>2.5344000000000002</v>
      </c>
      <c r="G142" s="83">
        <v>88</v>
      </c>
      <c r="H142" s="84">
        <v>5</v>
      </c>
      <c r="I142" s="85">
        <f t="shared" si="12"/>
        <v>2.8800000000000003E-2</v>
      </c>
      <c r="J142" s="86">
        <f>D142*R142/1000000*H142</f>
        <v>1.44</v>
      </c>
      <c r="K142" s="105">
        <f t="shared" si="14"/>
        <v>477.96000000000009</v>
      </c>
      <c r="L142" s="106">
        <f t="shared" si="15"/>
        <v>688.26240000000007</v>
      </c>
      <c r="M142" s="189">
        <v>23898</v>
      </c>
      <c r="N142" s="105">
        <f t="shared" si="16"/>
        <v>519.96</v>
      </c>
      <c r="O142" s="159">
        <f t="shared" si="17"/>
        <v>748.74240000000009</v>
      </c>
      <c r="P142" s="178">
        <v>25998</v>
      </c>
      <c r="Q142" s="1"/>
      <c r="R142" s="61">
        <v>96</v>
      </c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7.5" customHeight="1" x14ac:dyDescent="0.25">
      <c r="A143" s="197"/>
      <c r="B143" s="198"/>
      <c r="C143" s="198"/>
      <c r="D143" s="198"/>
      <c r="E143" s="198"/>
      <c r="F143" s="198"/>
      <c r="G143" s="198"/>
      <c r="H143" s="198"/>
      <c r="I143" s="198"/>
      <c r="J143" s="198"/>
      <c r="K143" s="1"/>
      <c r="L143" s="1"/>
      <c r="M143" s="1"/>
      <c r="N143" s="107"/>
      <c r="O143" s="1"/>
      <c r="P143" s="199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" customHeight="1" x14ac:dyDescent="0.25">
      <c r="A144" s="483" t="s">
        <v>17</v>
      </c>
      <c r="B144" s="469"/>
      <c r="C144" s="469"/>
      <c r="D144" s="469"/>
      <c r="E144" s="469"/>
      <c r="F144" s="469"/>
      <c r="G144" s="469"/>
      <c r="H144" s="469"/>
      <c r="I144" s="469"/>
      <c r="J144" s="469"/>
      <c r="K144" s="469"/>
      <c r="L144" s="469"/>
      <c r="M144" s="469"/>
      <c r="N144" s="469"/>
      <c r="O144" s="469"/>
      <c r="P144" s="469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9" ht="14.25" customHeight="1" x14ac:dyDescent="0.25">
      <c r="A145" s="481" t="s">
        <v>18</v>
      </c>
      <c r="B145" s="469"/>
      <c r="C145" s="469"/>
      <c r="D145" s="469"/>
      <c r="E145" s="469"/>
      <c r="F145" s="469"/>
      <c r="G145" s="469"/>
      <c r="H145" s="469"/>
      <c r="I145" s="469"/>
      <c r="J145" s="469"/>
      <c r="K145" s="469"/>
      <c r="L145" s="469"/>
      <c r="M145" s="469"/>
      <c r="N145" s="469"/>
      <c r="O145" s="469"/>
      <c r="P145" s="469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9" ht="15" customHeight="1" x14ac:dyDescent="0.25">
      <c r="A146" s="481" t="s">
        <v>19</v>
      </c>
      <c r="B146" s="469"/>
      <c r="C146" s="469"/>
      <c r="D146" s="469"/>
      <c r="E146" s="469"/>
      <c r="F146" s="469"/>
      <c r="G146" s="469"/>
      <c r="H146" s="469"/>
      <c r="I146" s="469"/>
      <c r="J146" s="469"/>
      <c r="K146" s="469"/>
      <c r="L146" s="469"/>
      <c r="M146" s="469"/>
      <c r="N146" s="469"/>
      <c r="O146" s="469"/>
      <c r="P146" s="469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9" ht="15.75" customHeight="1" x14ac:dyDescent="0.25">
      <c r="A147" s="482" t="s">
        <v>20</v>
      </c>
      <c r="B147" s="469"/>
      <c r="C147" s="469"/>
      <c r="D147" s="469"/>
      <c r="E147" s="469"/>
      <c r="F147" s="469"/>
      <c r="G147" s="469"/>
      <c r="H147" s="469"/>
      <c r="I147" s="469"/>
      <c r="J147" s="469"/>
      <c r="K147" s="469"/>
      <c r="L147" s="469"/>
      <c r="M147" s="469"/>
      <c r="N147" s="469"/>
      <c r="O147" s="469"/>
      <c r="P147" s="469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9" ht="23.25" customHeight="1" x14ac:dyDescent="0.25">
      <c r="A148" s="502" t="s">
        <v>467</v>
      </c>
      <c r="B148" s="469"/>
      <c r="C148" s="469"/>
      <c r="D148" s="469"/>
      <c r="E148" s="469"/>
      <c r="F148" s="469"/>
      <c r="G148" s="469"/>
      <c r="H148" s="469"/>
      <c r="I148" s="469"/>
      <c r="J148" s="469"/>
      <c r="K148" s="469"/>
      <c r="L148" s="469"/>
      <c r="M148" s="469"/>
      <c r="N148" s="469"/>
      <c r="O148" s="469"/>
      <c r="P148" s="469"/>
      <c r="Q148" s="1"/>
      <c r="R148" s="6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23.25" customHeight="1" x14ac:dyDescent="0.25">
      <c r="A149" s="469"/>
      <c r="B149" s="469"/>
      <c r="C149" s="469"/>
      <c r="D149" s="469"/>
      <c r="E149" s="469"/>
      <c r="F149" s="469"/>
      <c r="G149" s="469"/>
      <c r="H149" s="469"/>
      <c r="I149" s="469"/>
      <c r="J149" s="469"/>
      <c r="K149" s="469"/>
      <c r="L149" s="469"/>
      <c r="M149" s="469"/>
      <c r="N149" s="469"/>
      <c r="O149" s="469"/>
      <c r="P149" s="469"/>
      <c r="Q149" s="1"/>
      <c r="R149" s="62">
        <v>36</v>
      </c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30.75" customHeight="1" x14ac:dyDescent="0.25">
      <c r="A150" s="490" t="s">
        <v>2</v>
      </c>
      <c r="B150" s="200" t="s">
        <v>3</v>
      </c>
      <c r="C150" s="201" t="s">
        <v>4</v>
      </c>
      <c r="D150" s="201" t="s">
        <v>5</v>
      </c>
      <c r="E150" s="492" t="s">
        <v>6</v>
      </c>
      <c r="F150" s="497" t="s">
        <v>57</v>
      </c>
      <c r="G150" s="472"/>
      <c r="H150" s="498" t="s">
        <v>58</v>
      </c>
      <c r="I150" s="471"/>
      <c r="J150" s="472"/>
      <c r="K150" s="140" t="s">
        <v>28</v>
      </c>
      <c r="L150" s="499" t="s">
        <v>59</v>
      </c>
      <c r="M150" s="500"/>
      <c r="N150" s="140" t="s">
        <v>28</v>
      </c>
      <c r="O150" s="496" t="s">
        <v>60</v>
      </c>
      <c r="P150" s="474"/>
      <c r="Q150" s="1"/>
      <c r="R150" s="493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7.25" customHeight="1" x14ac:dyDescent="0.25">
      <c r="A151" s="491"/>
      <c r="B151" s="110" t="s">
        <v>9</v>
      </c>
      <c r="C151" s="111" t="s">
        <v>9</v>
      </c>
      <c r="D151" s="111" t="s">
        <v>9</v>
      </c>
      <c r="E151" s="505"/>
      <c r="F151" s="112" t="s">
        <v>32</v>
      </c>
      <c r="G151" s="113" t="s">
        <v>33</v>
      </c>
      <c r="H151" s="114" t="s">
        <v>10</v>
      </c>
      <c r="I151" s="115" t="s">
        <v>11</v>
      </c>
      <c r="J151" s="202" t="s">
        <v>34</v>
      </c>
      <c r="K151" s="203"/>
      <c r="L151" s="204" t="s">
        <v>35</v>
      </c>
      <c r="M151" s="205" t="s">
        <v>14</v>
      </c>
      <c r="N151" s="206"/>
      <c r="O151" s="207" t="s">
        <v>35</v>
      </c>
      <c r="P151" s="208" t="s">
        <v>14</v>
      </c>
      <c r="Q151" s="12"/>
      <c r="R151" s="469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</row>
    <row r="152" spans="1:29" ht="15" customHeight="1" x14ac:dyDescent="0.25">
      <c r="A152" s="78" t="s">
        <v>61</v>
      </c>
      <c r="B152" s="79">
        <v>20</v>
      </c>
      <c r="C152" s="80">
        <v>96</v>
      </c>
      <c r="D152" s="80">
        <v>6000</v>
      </c>
      <c r="E152" s="97" t="s">
        <v>37</v>
      </c>
      <c r="F152" s="82">
        <v>6.3360000000000003</v>
      </c>
      <c r="G152" s="83">
        <v>110</v>
      </c>
      <c r="H152" s="84">
        <v>5</v>
      </c>
      <c r="I152" s="85">
        <f t="shared" ref="I152:I201" si="18">B152*C152*D152/1000000000*H152</f>
        <v>5.7600000000000005E-2</v>
      </c>
      <c r="J152" s="86">
        <f t="shared" ref="J152:J201" si="19">D152*R152/1000000*H152</f>
        <v>2.64</v>
      </c>
      <c r="K152" s="87">
        <f t="shared" ref="K152:K159" si="20">L152/J152</f>
        <v>534.02181818181816</v>
      </c>
      <c r="L152" s="209">
        <f t="shared" ref="L152:L201" si="21">M152*I152</f>
        <v>1409.8176000000001</v>
      </c>
      <c r="M152" s="156">
        <v>24476</v>
      </c>
      <c r="N152" s="132">
        <f t="shared" ref="N152:N159" si="22">O152/J152</f>
        <v>580.97454545454548</v>
      </c>
      <c r="O152" s="135">
        <f t="shared" ref="O152:O201" si="23">I152*P152</f>
        <v>1533.7728000000002</v>
      </c>
      <c r="P152" s="210">
        <v>26628</v>
      </c>
      <c r="Q152" s="4"/>
      <c r="R152" s="92">
        <v>88</v>
      </c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5" customHeight="1" x14ac:dyDescent="0.25">
      <c r="A153" s="93" t="s">
        <v>61</v>
      </c>
      <c r="B153" s="94">
        <v>20</v>
      </c>
      <c r="C153" s="95">
        <v>96</v>
      </c>
      <c r="D153" s="95">
        <v>3000</v>
      </c>
      <c r="E153" s="96" t="s">
        <v>37</v>
      </c>
      <c r="F153" s="82">
        <v>3.1680000000000001</v>
      </c>
      <c r="G153" s="83">
        <v>110</v>
      </c>
      <c r="H153" s="84">
        <v>5</v>
      </c>
      <c r="I153" s="85">
        <f t="shared" si="18"/>
        <v>2.8800000000000003E-2</v>
      </c>
      <c r="J153" s="86">
        <f t="shared" si="19"/>
        <v>1.32</v>
      </c>
      <c r="K153" s="87">
        <f t="shared" si="20"/>
        <v>534.02181818181816</v>
      </c>
      <c r="L153" s="209">
        <f t="shared" si="21"/>
        <v>704.90880000000004</v>
      </c>
      <c r="M153" s="156">
        <v>24476</v>
      </c>
      <c r="N153" s="87">
        <f t="shared" si="22"/>
        <v>580.97454545454548</v>
      </c>
      <c r="O153" s="90">
        <f t="shared" si="23"/>
        <v>766.88640000000009</v>
      </c>
      <c r="P153" s="210">
        <v>26628</v>
      </c>
      <c r="Q153" s="4"/>
      <c r="R153" s="92">
        <v>88</v>
      </c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5" customHeight="1" x14ac:dyDescent="0.25">
      <c r="A154" s="211" t="s">
        <v>61</v>
      </c>
      <c r="B154" s="158">
        <v>20</v>
      </c>
      <c r="C154" s="159">
        <v>96</v>
      </c>
      <c r="D154" s="159">
        <v>3000</v>
      </c>
      <c r="E154" s="186" t="s">
        <v>62</v>
      </c>
      <c r="F154" s="161">
        <v>3.1680000000000001</v>
      </c>
      <c r="G154" s="162">
        <v>110</v>
      </c>
      <c r="H154" s="163">
        <v>5</v>
      </c>
      <c r="I154" s="164">
        <f t="shared" si="18"/>
        <v>2.8800000000000003E-2</v>
      </c>
      <c r="J154" s="165">
        <f t="shared" si="19"/>
        <v>1.32</v>
      </c>
      <c r="K154" s="212">
        <f t="shared" si="20"/>
        <v>345.01090909090914</v>
      </c>
      <c r="L154" s="213">
        <f t="shared" si="21"/>
        <v>455.41440000000006</v>
      </c>
      <c r="M154" s="214">
        <v>15813</v>
      </c>
      <c r="N154" s="105">
        <f t="shared" si="22"/>
        <v>374.79272727272729</v>
      </c>
      <c r="O154" s="215">
        <f t="shared" si="23"/>
        <v>494.72640000000007</v>
      </c>
      <c r="P154" s="216">
        <v>17178</v>
      </c>
      <c r="Q154" s="4"/>
      <c r="R154" s="92">
        <v>88</v>
      </c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5" customHeight="1" thickBot="1" x14ac:dyDescent="0.3">
      <c r="A155" s="217" t="s">
        <v>63</v>
      </c>
      <c r="B155" s="168">
        <v>26</v>
      </c>
      <c r="C155" s="169">
        <v>130</v>
      </c>
      <c r="D155" s="169">
        <v>3000</v>
      </c>
      <c r="E155" s="180" t="s">
        <v>37</v>
      </c>
      <c r="F155" s="171">
        <v>3.407</v>
      </c>
      <c r="G155" s="172">
        <v>112</v>
      </c>
      <c r="H155" s="173">
        <v>3</v>
      </c>
      <c r="I155" s="174">
        <f t="shared" si="18"/>
        <v>3.0419999999999999E-2</v>
      </c>
      <c r="J155" s="175">
        <f t="shared" si="19"/>
        <v>1.17</v>
      </c>
      <c r="K155" s="176">
        <f t="shared" si="20"/>
        <v>651.37800000000004</v>
      </c>
      <c r="L155" s="218">
        <f t="shared" si="21"/>
        <v>762.11225999999999</v>
      </c>
      <c r="M155" s="219">
        <v>25053</v>
      </c>
      <c r="N155" s="176">
        <f t="shared" si="22"/>
        <v>674.95999999999992</v>
      </c>
      <c r="O155" s="220">
        <f t="shared" si="23"/>
        <v>789.70319999999992</v>
      </c>
      <c r="P155" s="221">
        <v>25960</v>
      </c>
      <c r="Q155" s="4"/>
      <c r="R155" s="92">
        <v>130</v>
      </c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5" customHeight="1" thickBot="1" x14ac:dyDescent="0.3">
      <c r="A156" s="93" t="s">
        <v>63</v>
      </c>
      <c r="B156" s="94">
        <v>26</v>
      </c>
      <c r="C156" s="95">
        <v>130</v>
      </c>
      <c r="D156" s="95">
        <v>2500</v>
      </c>
      <c r="E156" s="96" t="s">
        <v>37</v>
      </c>
      <c r="F156" s="82">
        <v>2.839</v>
      </c>
      <c r="G156" s="83">
        <v>112</v>
      </c>
      <c r="H156" s="84">
        <v>3</v>
      </c>
      <c r="I156" s="85">
        <f t="shared" si="18"/>
        <v>2.5349999999999998E-2</v>
      </c>
      <c r="J156" s="86">
        <f t="shared" si="19"/>
        <v>0.97500000000000009</v>
      </c>
      <c r="K156" s="87">
        <f t="shared" si="20"/>
        <v>651.37799999999993</v>
      </c>
      <c r="L156" s="209">
        <f t="shared" si="21"/>
        <v>635.09354999999994</v>
      </c>
      <c r="M156" s="219">
        <v>25053</v>
      </c>
      <c r="N156" s="87">
        <f t="shared" si="22"/>
        <v>674.95999999999981</v>
      </c>
      <c r="O156" s="90">
        <f t="shared" si="23"/>
        <v>658.0859999999999</v>
      </c>
      <c r="P156" s="91">
        <v>25960</v>
      </c>
      <c r="Q156" s="4"/>
      <c r="R156" s="92">
        <v>130</v>
      </c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5" customHeight="1" x14ac:dyDescent="0.25">
      <c r="A157" s="93" t="s">
        <v>63</v>
      </c>
      <c r="B157" s="94">
        <v>26</v>
      </c>
      <c r="C157" s="95">
        <v>130</v>
      </c>
      <c r="D157" s="95">
        <v>2000</v>
      </c>
      <c r="E157" s="96" t="s">
        <v>37</v>
      </c>
      <c r="F157" s="82">
        <v>2.2709999999999999</v>
      </c>
      <c r="G157" s="83">
        <v>112</v>
      </c>
      <c r="H157" s="84">
        <v>3</v>
      </c>
      <c r="I157" s="85">
        <f t="shared" si="18"/>
        <v>2.0279999999999999E-2</v>
      </c>
      <c r="J157" s="86">
        <f t="shared" si="19"/>
        <v>0.78</v>
      </c>
      <c r="K157" s="87">
        <f t="shared" si="20"/>
        <v>651.37799999999993</v>
      </c>
      <c r="L157" s="209">
        <f t="shared" si="21"/>
        <v>508.07483999999999</v>
      </c>
      <c r="M157" s="219">
        <v>25053</v>
      </c>
      <c r="N157" s="87">
        <f t="shared" si="22"/>
        <v>674.95999999999992</v>
      </c>
      <c r="O157" s="90">
        <f t="shared" si="23"/>
        <v>526.46879999999999</v>
      </c>
      <c r="P157" s="210">
        <v>25960</v>
      </c>
      <c r="Q157" s="4"/>
      <c r="R157" s="92">
        <v>130</v>
      </c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5" customHeight="1" x14ac:dyDescent="0.25">
      <c r="A158" s="93" t="s">
        <v>63</v>
      </c>
      <c r="B158" s="94">
        <v>26</v>
      </c>
      <c r="C158" s="95">
        <v>130</v>
      </c>
      <c r="D158" s="95">
        <v>3000</v>
      </c>
      <c r="E158" s="96" t="s">
        <v>39</v>
      </c>
      <c r="F158" s="82">
        <v>3.407</v>
      </c>
      <c r="G158" s="83">
        <v>112</v>
      </c>
      <c r="H158" s="84">
        <v>3</v>
      </c>
      <c r="I158" s="85">
        <f t="shared" si="18"/>
        <v>3.0419999999999999E-2</v>
      </c>
      <c r="J158" s="86">
        <f t="shared" si="19"/>
        <v>1.17</v>
      </c>
      <c r="K158" s="87">
        <f t="shared" si="20"/>
        <v>351.07800000000003</v>
      </c>
      <c r="L158" s="209">
        <f t="shared" si="21"/>
        <v>410.76125999999999</v>
      </c>
      <c r="M158" s="156">
        <v>13503</v>
      </c>
      <c r="N158" s="87">
        <f t="shared" si="22"/>
        <v>381.108</v>
      </c>
      <c r="O158" s="90">
        <f t="shared" si="23"/>
        <v>445.89635999999996</v>
      </c>
      <c r="P158" s="210">
        <v>14658</v>
      </c>
      <c r="Q158" s="4"/>
      <c r="R158" s="92">
        <v>130</v>
      </c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5" customHeight="1" thickBot="1" x14ac:dyDescent="0.3">
      <c r="A159" s="211" t="s">
        <v>63</v>
      </c>
      <c r="B159" s="158">
        <v>26</v>
      </c>
      <c r="C159" s="159">
        <v>130</v>
      </c>
      <c r="D159" s="159">
        <v>2500</v>
      </c>
      <c r="E159" s="186" t="s">
        <v>39</v>
      </c>
      <c r="F159" s="161">
        <v>2.839</v>
      </c>
      <c r="G159" s="162">
        <v>112</v>
      </c>
      <c r="H159" s="163">
        <v>3</v>
      </c>
      <c r="I159" s="164">
        <f t="shared" si="18"/>
        <v>2.5349999999999998E-2</v>
      </c>
      <c r="J159" s="165">
        <f t="shared" si="19"/>
        <v>0.97500000000000009</v>
      </c>
      <c r="K159" s="105">
        <f t="shared" si="20"/>
        <v>351.07799999999992</v>
      </c>
      <c r="L159" s="222">
        <f t="shared" si="21"/>
        <v>342.30104999999998</v>
      </c>
      <c r="M159" s="166">
        <v>13503</v>
      </c>
      <c r="N159" s="105">
        <f t="shared" si="22"/>
        <v>381.10799999999995</v>
      </c>
      <c r="O159" s="215">
        <f t="shared" si="23"/>
        <v>371.58029999999997</v>
      </c>
      <c r="P159" s="210">
        <v>14658</v>
      </c>
      <c r="Q159" s="4"/>
      <c r="R159" s="92">
        <v>130</v>
      </c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5" hidden="1" customHeight="1" x14ac:dyDescent="0.25">
      <c r="A160" s="217" t="s">
        <v>64</v>
      </c>
      <c r="B160" s="168">
        <v>45</v>
      </c>
      <c r="C160" s="169">
        <v>120</v>
      </c>
      <c r="D160" s="169">
        <v>6000</v>
      </c>
      <c r="E160" s="180" t="s">
        <v>37</v>
      </c>
      <c r="F160" s="171"/>
      <c r="G160" s="172"/>
      <c r="H160" s="173">
        <v>1</v>
      </c>
      <c r="I160" s="174">
        <f t="shared" si="18"/>
        <v>3.2399999999999998E-2</v>
      </c>
      <c r="J160" s="175">
        <f t="shared" si="19"/>
        <v>0.72</v>
      </c>
      <c r="K160" s="223"/>
      <c r="L160" s="224">
        <f t="shared" si="21"/>
        <v>808.70399999999995</v>
      </c>
      <c r="M160" s="134">
        <v>24960</v>
      </c>
      <c r="N160" s="225"/>
      <c r="O160" s="132">
        <f t="shared" si="23"/>
        <v>951.2639999999999</v>
      </c>
      <c r="P160" s="210">
        <v>29360</v>
      </c>
      <c r="Q160" s="4"/>
      <c r="R160" s="92">
        <v>120</v>
      </c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5" hidden="1" customHeight="1" x14ac:dyDescent="0.25">
      <c r="A161" s="93" t="s">
        <v>64</v>
      </c>
      <c r="B161" s="94">
        <v>45</v>
      </c>
      <c r="C161" s="95">
        <v>145</v>
      </c>
      <c r="D161" s="95">
        <v>6000</v>
      </c>
      <c r="E161" s="96" t="s">
        <v>37</v>
      </c>
      <c r="F161" s="82"/>
      <c r="G161" s="83"/>
      <c r="H161" s="84">
        <v>1</v>
      </c>
      <c r="I161" s="85">
        <f t="shared" si="18"/>
        <v>3.9149999999999997E-2</v>
      </c>
      <c r="J161" s="86">
        <f t="shared" si="19"/>
        <v>0.87</v>
      </c>
      <c r="K161" s="226"/>
      <c r="L161" s="209">
        <f t="shared" si="21"/>
        <v>977.18399999999997</v>
      </c>
      <c r="M161" s="89">
        <v>24960</v>
      </c>
      <c r="N161" s="227"/>
      <c r="O161" s="87">
        <f t="shared" si="23"/>
        <v>1149.444</v>
      </c>
      <c r="P161" s="91">
        <v>29360</v>
      </c>
      <c r="Q161" s="4"/>
      <c r="R161" s="92">
        <v>145</v>
      </c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5" hidden="1" customHeight="1" x14ac:dyDescent="0.25">
      <c r="A162" s="93" t="s">
        <v>64</v>
      </c>
      <c r="B162" s="94">
        <v>50</v>
      </c>
      <c r="C162" s="95">
        <v>96</v>
      </c>
      <c r="D162" s="95">
        <v>6000</v>
      </c>
      <c r="E162" s="96" t="s">
        <v>37</v>
      </c>
      <c r="F162" s="82"/>
      <c r="G162" s="83"/>
      <c r="H162" s="84">
        <v>1</v>
      </c>
      <c r="I162" s="85">
        <f t="shared" si="18"/>
        <v>2.8799999999999999E-2</v>
      </c>
      <c r="J162" s="86">
        <f t="shared" si="19"/>
        <v>0.57599999999999996</v>
      </c>
      <c r="K162" s="228"/>
      <c r="L162" s="213">
        <f t="shared" si="21"/>
        <v>718.84799999999996</v>
      </c>
      <c r="M162" s="229">
        <v>24960</v>
      </c>
      <c r="N162" s="227"/>
      <c r="O162" s="87">
        <f t="shared" si="23"/>
        <v>845.56799999999998</v>
      </c>
      <c r="P162" s="91">
        <v>29360</v>
      </c>
      <c r="Q162" s="4"/>
      <c r="R162" s="92">
        <v>96</v>
      </c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5" customHeight="1" thickBot="1" x14ac:dyDescent="0.3">
      <c r="A163" s="78" t="s">
        <v>65</v>
      </c>
      <c r="B163" s="79">
        <v>50</v>
      </c>
      <c r="C163" s="80">
        <v>70</v>
      </c>
      <c r="D163" s="80">
        <v>3000</v>
      </c>
      <c r="E163" s="81" t="s">
        <v>37</v>
      </c>
      <c r="F163" s="82"/>
      <c r="G163" s="83"/>
      <c r="H163" s="84">
        <v>1</v>
      </c>
      <c r="I163" s="85">
        <f t="shared" si="18"/>
        <v>1.0500000000000001E-2</v>
      </c>
      <c r="J163" s="86">
        <f t="shared" si="19"/>
        <v>0</v>
      </c>
      <c r="K163" s="230"/>
      <c r="L163" s="218">
        <f t="shared" si="21"/>
        <v>238.8015</v>
      </c>
      <c r="M163" s="219">
        <v>22743</v>
      </c>
      <c r="N163" s="231"/>
      <c r="O163" s="90">
        <f t="shared" si="23"/>
        <v>259.74900000000002</v>
      </c>
      <c r="P163" s="91">
        <v>24738</v>
      </c>
      <c r="Q163" s="4"/>
      <c r="R163" s="92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5" customHeight="1" x14ac:dyDescent="0.25">
      <c r="A164" s="93" t="s">
        <v>65</v>
      </c>
      <c r="B164" s="94">
        <v>50</v>
      </c>
      <c r="C164" s="95">
        <v>50</v>
      </c>
      <c r="D164" s="95">
        <v>3000</v>
      </c>
      <c r="E164" s="96" t="s">
        <v>37</v>
      </c>
      <c r="F164" s="82"/>
      <c r="G164" s="83"/>
      <c r="H164" s="84">
        <v>1</v>
      </c>
      <c r="I164" s="85">
        <f t="shared" si="18"/>
        <v>7.4999999999999997E-3</v>
      </c>
      <c r="J164" s="86">
        <f t="shared" si="19"/>
        <v>0</v>
      </c>
      <c r="K164" s="226"/>
      <c r="L164" s="209">
        <f t="shared" si="21"/>
        <v>170.57249999999999</v>
      </c>
      <c r="M164" s="219">
        <v>22743</v>
      </c>
      <c r="N164" s="231"/>
      <c r="O164" s="90">
        <f t="shared" si="23"/>
        <v>185.535</v>
      </c>
      <c r="P164" s="255">
        <v>24738</v>
      </c>
      <c r="Q164" s="4"/>
      <c r="R164" s="92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5" customHeight="1" x14ac:dyDescent="0.25">
      <c r="A165" s="93" t="s">
        <v>65</v>
      </c>
      <c r="B165" s="94">
        <v>50</v>
      </c>
      <c r="C165" s="95">
        <v>50</v>
      </c>
      <c r="D165" s="95">
        <v>3000</v>
      </c>
      <c r="E165" s="98" t="s">
        <v>66</v>
      </c>
      <c r="F165" s="82"/>
      <c r="G165" s="83"/>
      <c r="H165" s="84">
        <v>1</v>
      </c>
      <c r="I165" s="85">
        <f t="shared" si="18"/>
        <v>7.4999999999999997E-3</v>
      </c>
      <c r="J165" s="86">
        <f t="shared" si="19"/>
        <v>0</v>
      </c>
      <c r="K165" s="226"/>
      <c r="L165" s="209">
        <f t="shared" si="21"/>
        <v>101.27249999999999</v>
      </c>
      <c r="M165" s="156">
        <v>13503</v>
      </c>
      <c r="N165" s="231"/>
      <c r="O165" s="90">
        <f t="shared" si="23"/>
        <v>109.935</v>
      </c>
      <c r="P165" s="91">
        <v>14658</v>
      </c>
      <c r="Q165" s="4"/>
      <c r="R165" s="92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5" customHeight="1" x14ac:dyDescent="0.25">
      <c r="A166" s="93" t="s">
        <v>65</v>
      </c>
      <c r="B166" s="94">
        <v>40</v>
      </c>
      <c r="C166" s="95">
        <v>60</v>
      </c>
      <c r="D166" s="95">
        <v>3000</v>
      </c>
      <c r="E166" s="96" t="s">
        <v>37</v>
      </c>
      <c r="F166" s="82"/>
      <c r="G166" s="83"/>
      <c r="H166" s="84">
        <v>1</v>
      </c>
      <c r="I166" s="85">
        <f t="shared" si="18"/>
        <v>7.1999999999999998E-3</v>
      </c>
      <c r="J166" s="86">
        <f t="shared" si="19"/>
        <v>0</v>
      </c>
      <c r="K166" s="226"/>
      <c r="L166" s="209">
        <f t="shared" si="21"/>
        <v>163.74959999999999</v>
      </c>
      <c r="M166" s="89">
        <v>22743</v>
      </c>
      <c r="N166" s="231"/>
      <c r="O166" s="90">
        <f t="shared" si="23"/>
        <v>178.11359999999999</v>
      </c>
      <c r="P166" s="91">
        <v>24738</v>
      </c>
      <c r="Q166" s="4"/>
      <c r="R166" s="92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5" hidden="1" customHeight="1" x14ac:dyDescent="0.25">
      <c r="A167" s="93" t="s">
        <v>65</v>
      </c>
      <c r="B167" s="94">
        <v>40</v>
      </c>
      <c r="C167" s="95">
        <v>60</v>
      </c>
      <c r="D167" s="95">
        <v>2500</v>
      </c>
      <c r="E167" s="96" t="s">
        <v>37</v>
      </c>
      <c r="F167" s="82"/>
      <c r="G167" s="83"/>
      <c r="H167" s="84">
        <v>1</v>
      </c>
      <c r="I167" s="85">
        <f t="shared" si="18"/>
        <v>6.0000000000000001E-3</v>
      </c>
      <c r="J167" s="86">
        <f t="shared" si="19"/>
        <v>0</v>
      </c>
      <c r="K167" s="226"/>
      <c r="L167" s="209">
        <f t="shared" si="21"/>
        <v>136.458</v>
      </c>
      <c r="M167" s="89">
        <v>22743</v>
      </c>
      <c r="N167" s="231"/>
      <c r="O167" s="90">
        <f t="shared" si="23"/>
        <v>148.428</v>
      </c>
      <c r="P167" s="255">
        <v>24738</v>
      </c>
      <c r="Q167" s="4"/>
      <c r="R167" s="92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5" hidden="1" customHeight="1" x14ac:dyDescent="0.25">
      <c r="A168" s="93" t="s">
        <v>65</v>
      </c>
      <c r="B168" s="94">
        <v>40</v>
      </c>
      <c r="C168" s="95">
        <v>60</v>
      </c>
      <c r="D168" s="95">
        <v>2000</v>
      </c>
      <c r="E168" s="96" t="s">
        <v>37</v>
      </c>
      <c r="F168" s="82"/>
      <c r="G168" s="83"/>
      <c r="H168" s="84">
        <v>1</v>
      </c>
      <c r="I168" s="85">
        <f t="shared" si="18"/>
        <v>4.7999999999999996E-3</v>
      </c>
      <c r="J168" s="86">
        <f t="shared" si="19"/>
        <v>0</v>
      </c>
      <c r="K168" s="226"/>
      <c r="L168" s="209">
        <f t="shared" si="21"/>
        <v>109.1664</v>
      </c>
      <c r="M168" s="89">
        <v>22743</v>
      </c>
      <c r="N168" s="231"/>
      <c r="O168" s="90">
        <f t="shared" si="23"/>
        <v>118.74239999999999</v>
      </c>
      <c r="P168" s="255">
        <v>24738</v>
      </c>
      <c r="Q168" s="4"/>
      <c r="R168" s="92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5" customHeight="1" x14ac:dyDescent="0.25">
      <c r="A169" s="93" t="s">
        <v>65</v>
      </c>
      <c r="B169" s="94">
        <v>40</v>
      </c>
      <c r="C169" s="95">
        <v>50</v>
      </c>
      <c r="D169" s="95">
        <v>3000</v>
      </c>
      <c r="E169" s="96" t="s">
        <v>37</v>
      </c>
      <c r="F169" s="82"/>
      <c r="G169" s="83"/>
      <c r="H169" s="84">
        <v>1</v>
      </c>
      <c r="I169" s="85">
        <f t="shared" si="18"/>
        <v>6.0000000000000001E-3</v>
      </c>
      <c r="J169" s="86">
        <f t="shared" si="19"/>
        <v>0</v>
      </c>
      <c r="K169" s="226"/>
      <c r="L169" s="209">
        <f t="shared" si="21"/>
        <v>136.458</v>
      </c>
      <c r="M169" s="89">
        <v>22743</v>
      </c>
      <c r="N169" s="231"/>
      <c r="O169" s="90">
        <f t="shared" si="23"/>
        <v>148.428</v>
      </c>
      <c r="P169" s="255">
        <v>24738</v>
      </c>
      <c r="Q169" s="4"/>
      <c r="R169" s="92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5" customHeight="1" x14ac:dyDescent="0.25">
      <c r="A170" s="93" t="s">
        <v>65</v>
      </c>
      <c r="B170" s="94">
        <v>40</v>
      </c>
      <c r="C170" s="95">
        <v>50</v>
      </c>
      <c r="D170" s="95">
        <v>3000</v>
      </c>
      <c r="E170" s="98" t="s">
        <v>66</v>
      </c>
      <c r="F170" s="82"/>
      <c r="G170" s="83"/>
      <c r="H170" s="84">
        <v>1</v>
      </c>
      <c r="I170" s="85">
        <f t="shared" si="18"/>
        <v>6.0000000000000001E-3</v>
      </c>
      <c r="J170" s="86">
        <f t="shared" si="19"/>
        <v>0</v>
      </c>
      <c r="K170" s="226"/>
      <c r="L170" s="209">
        <f t="shared" si="21"/>
        <v>81.018000000000001</v>
      </c>
      <c r="M170" s="156">
        <v>13503</v>
      </c>
      <c r="N170" s="231"/>
      <c r="O170" s="90">
        <f t="shared" si="23"/>
        <v>87.948000000000008</v>
      </c>
      <c r="P170" s="91">
        <v>14658</v>
      </c>
      <c r="Q170" s="4"/>
      <c r="R170" s="92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5" customHeight="1" x14ac:dyDescent="0.25">
      <c r="A171" s="93" t="s">
        <v>65</v>
      </c>
      <c r="B171" s="94">
        <v>40</v>
      </c>
      <c r="C171" s="95">
        <v>40</v>
      </c>
      <c r="D171" s="95">
        <v>3000</v>
      </c>
      <c r="E171" s="96" t="s">
        <v>37</v>
      </c>
      <c r="F171" s="82"/>
      <c r="G171" s="83"/>
      <c r="H171" s="84">
        <v>1</v>
      </c>
      <c r="I171" s="85">
        <f t="shared" si="18"/>
        <v>4.7999999999999996E-3</v>
      </c>
      <c r="J171" s="86">
        <f t="shared" si="19"/>
        <v>0</v>
      </c>
      <c r="K171" s="226"/>
      <c r="L171" s="209">
        <f t="shared" si="21"/>
        <v>109.1664</v>
      </c>
      <c r="M171" s="89">
        <v>22743</v>
      </c>
      <c r="N171" s="231"/>
      <c r="O171" s="90">
        <f t="shared" si="23"/>
        <v>118.74239999999999</v>
      </c>
      <c r="P171" s="91">
        <v>24738</v>
      </c>
      <c r="Q171" s="4"/>
      <c r="R171" s="92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5" hidden="1" customHeight="1" x14ac:dyDescent="0.25">
      <c r="A172" s="93" t="s">
        <v>65</v>
      </c>
      <c r="B172" s="94">
        <v>40</v>
      </c>
      <c r="C172" s="95">
        <v>40</v>
      </c>
      <c r="D172" s="95">
        <v>2500</v>
      </c>
      <c r="E172" s="96" t="s">
        <v>37</v>
      </c>
      <c r="F172" s="82"/>
      <c r="G172" s="83"/>
      <c r="H172" s="84">
        <v>1</v>
      </c>
      <c r="I172" s="85">
        <f t="shared" si="18"/>
        <v>4.0000000000000001E-3</v>
      </c>
      <c r="J172" s="86">
        <f t="shared" si="19"/>
        <v>0</v>
      </c>
      <c r="K172" s="226"/>
      <c r="L172" s="209">
        <f t="shared" si="21"/>
        <v>86.64</v>
      </c>
      <c r="M172" s="89">
        <v>21660</v>
      </c>
      <c r="N172" s="231"/>
      <c r="O172" s="90">
        <f t="shared" si="23"/>
        <v>94.24</v>
      </c>
      <c r="P172" s="255">
        <v>23560</v>
      </c>
      <c r="Q172" s="4"/>
      <c r="R172" s="92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5" customHeight="1" x14ac:dyDescent="0.25">
      <c r="A173" s="93" t="s">
        <v>65</v>
      </c>
      <c r="B173" s="94">
        <v>40</v>
      </c>
      <c r="C173" s="95">
        <v>40</v>
      </c>
      <c r="D173" s="95">
        <v>3000</v>
      </c>
      <c r="E173" s="98" t="s">
        <v>66</v>
      </c>
      <c r="F173" s="82"/>
      <c r="G173" s="83"/>
      <c r="H173" s="84">
        <v>1</v>
      </c>
      <c r="I173" s="85">
        <f t="shared" si="18"/>
        <v>4.7999999999999996E-3</v>
      </c>
      <c r="J173" s="86">
        <f t="shared" si="19"/>
        <v>0</v>
      </c>
      <c r="K173" s="226"/>
      <c r="L173" s="209">
        <f t="shared" si="21"/>
        <v>64.814399999999992</v>
      </c>
      <c r="M173" s="156">
        <v>13503</v>
      </c>
      <c r="N173" s="231"/>
      <c r="O173" s="90">
        <f t="shared" si="23"/>
        <v>70.358399999999989</v>
      </c>
      <c r="P173" s="255">
        <v>14658</v>
      </c>
      <c r="Q173" s="4"/>
      <c r="R173" s="92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5" customHeight="1" x14ac:dyDescent="0.25">
      <c r="A174" s="93" t="s">
        <v>65</v>
      </c>
      <c r="B174" s="94">
        <v>30</v>
      </c>
      <c r="C174" s="95">
        <v>50</v>
      </c>
      <c r="D174" s="95">
        <v>3000</v>
      </c>
      <c r="E174" s="96" t="s">
        <v>37</v>
      </c>
      <c r="F174" s="82"/>
      <c r="G174" s="83"/>
      <c r="H174" s="84">
        <v>1</v>
      </c>
      <c r="I174" s="85">
        <f t="shared" si="18"/>
        <v>4.4999999999999997E-3</v>
      </c>
      <c r="J174" s="86">
        <f t="shared" si="19"/>
        <v>0</v>
      </c>
      <c r="K174" s="226"/>
      <c r="L174" s="209">
        <f t="shared" si="21"/>
        <v>102.34349999999999</v>
      </c>
      <c r="M174" s="89">
        <v>22743</v>
      </c>
      <c r="N174" s="231"/>
      <c r="O174" s="90">
        <f t="shared" si="23"/>
        <v>111.321</v>
      </c>
      <c r="P174" s="255">
        <v>24738</v>
      </c>
      <c r="Q174" s="4"/>
      <c r="R174" s="92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5.75" customHeight="1" x14ac:dyDescent="0.25">
      <c r="A175" s="93" t="s">
        <v>65</v>
      </c>
      <c r="B175" s="94">
        <v>30</v>
      </c>
      <c r="C175" s="95">
        <v>40</v>
      </c>
      <c r="D175" s="95">
        <v>3000</v>
      </c>
      <c r="E175" s="96" t="s">
        <v>66</v>
      </c>
      <c r="F175" s="82"/>
      <c r="G175" s="83"/>
      <c r="H175" s="84">
        <v>1</v>
      </c>
      <c r="I175" s="85">
        <f t="shared" si="18"/>
        <v>3.5999999999999999E-3</v>
      </c>
      <c r="J175" s="86">
        <f t="shared" si="19"/>
        <v>0</v>
      </c>
      <c r="K175" s="226"/>
      <c r="L175" s="209">
        <f t="shared" si="21"/>
        <v>48.610799999999998</v>
      </c>
      <c r="M175" s="89">
        <v>13503</v>
      </c>
      <c r="N175" s="231"/>
      <c r="O175" s="90">
        <f t="shared" si="23"/>
        <v>52.768799999999999</v>
      </c>
      <c r="P175" s="255">
        <v>14658</v>
      </c>
      <c r="Q175" s="4"/>
      <c r="R175" s="92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5.75" customHeight="1" x14ac:dyDescent="0.25">
      <c r="A176" s="232" t="s">
        <v>65</v>
      </c>
      <c r="B176" s="233">
        <v>30</v>
      </c>
      <c r="C176" s="234">
        <v>40</v>
      </c>
      <c r="D176" s="234">
        <v>3000</v>
      </c>
      <c r="E176" s="191" t="s">
        <v>37</v>
      </c>
      <c r="F176" s="235"/>
      <c r="G176" s="190"/>
      <c r="H176" s="236">
        <v>1</v>
      </c>
      <c r="I176" s="237">
        <f t="shared" si="18"/>
        <v>3.5999999999999999E-3</v>
      </c>
      <c r="J176" s="238">
        <f t="shared" si="19"/>
        <v>0</v>
      </c>
      <c r="K176" s="239"/>
      <c r="L176" s="240">
        <f t="shared" si="21"/>
        <v>81.874799999999993</v>
      </c>
      <c r="M176" s="241">
        <v>22743</v>
      </c>
      <c r="N176" s="242"/>
      <c r="O176" s="243">
        <f t="shared" si="23"/>
        <v>89.056799999999996</v>
      </c>
      <c r="P176" s="255">
        <v>24738</v>
      </c>
      <c r="Q176" s="4"/>
      <c r="R176" s="92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5" hidden="1" customHeight="1" x14ac:dyDescent="0.25">
      <c r="A177" s="244" t="s">
        <v>65</v>
      </c>
      <c r="B177" s="245">
        <v>30</v>
      </c>
      <c r="C177" s="181">
        <v>30</v>
      </c>
      <c r="D177" s="181">
        <v>3000</v>
      </c>
      <c r="E177" s="179" t="s">
        <v>37</v>
      </c>
      <c r="F177" s="171"/>
      <c r="G177" s="172"/>
      <c r="H177" s="173">
        <v>1</v>
      </c>
      <c r="I177" s="174">
        <f t="shared" si="18"/>
        <v>2.7000000000000001E-3</v>
      </c>
      <c r="J177" s="175">
        <f t="shared" si="19"/>
        <v>0</v>
      </c>
      <c r="K177" s="223"/>
      <c r="L177" s="246">
        <f t="shared" si="21"/>
        <v>58.482000000000006</v>
      </c>
      <c r="M177" s="134">
        <v>21660</v>
      </c>
      <c r="N177" s="247"/>
      <c r="O177" s="135">
        <f t="shared" si="23"/>
        <v>63.612000000000002</v>
      </c>
      <c r="P177" s="255">
        <v>23560</v>
      </c>
      <c r="Q177" s="4"/>
      <c r="R177" s="92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5" hidden="1" customHeight="1" x14ac:dyDescent="0.25">
      <c r="A178" s="93" t="s">
        <v>65</v>
      </c>
      <c r="B178" s="94">
        <v>50</v>
      </c>
      <c r="C178" s="95">
        <v>50</v>
      </c>
      <c r="D178" s="95">
        <v>2500</v>
      </c>
      <c r="E178" s="98" t="s">
        <v>66</v>
      </c>
      <c r="F178" s="82"/>
      <c r="G178" s="83"/>
      <c r="H178" s="84">
        <v>1</v>
      </c>
      <c r="I178" s="85">
        <f t="shared" si="18"/>
        <v>6.2500000000000003E-3</v>
      </c>
      <c r="J178" s="86">
        <f t="shared" si="19"/>
        <v>0</v>
      </c>
      <c r="K178" s="226"/>
      <c r="L178" s="209">
        <f t="shared" si="21"/>
        <v>100</v>
      </c>
      <c r="M178" s="89">
        <v>16000</v>
      </c>
      <c r="N178" s="231"/>
      <c r="O178" s="90">
        <f t="shared" si="23"/>
        <v>147.25</v>
      </c>
      <c r="P178" s="255">
        <v>23560</v>
      </c>
      <c r="Q178" s="4"/>
      <c r="R178" s="92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5" hidden="1" customHeight="1" x14ac:dyDescent="0.25">
      <c r="A179" s="78" t="s">
        <v>67</v>
      </c>
      <c r="B179" s="79">
        <v>10</v>
      </c>
      <c r="C179" s="80">
        <v>30</v>
      </c>
      <c r="D179" s="80">
        <v>3000</v>
      </c>
      <c r="E179" s="97" t="s">
        <v>37</v>
      </c>
      <c r="F179" s="82"/>
      <c r="G179" s="83"/>
      <c r="H179" s="84">
        <v>1</v>
      </c>
      <c r="I179" s="85">
        <f t="shared" si="18"/>
        <v>8.9999999999999998E-4</v>
      </c>
      <c r="J179" s="86">
        <f t="shared" si="19"/>
        <v>0</v>
      </c>
      <c r="K179" s="226"/>
      <c r="L179" s="209">
        <f t="shared" si="21"/>
        <v>0</v>
      </c>
      <c r="M179" s="89"/>
      <c r="N179" s="231"/>
      <c r="O179" s="90">
        <f t="shared" si="23"/>
        <v>21.204000000000001</v>
      </c>
      <c r="P179" s="255">
        <v>23560</v>
      </c>
      <c r="Q179" s="4"/>
      <c r="R179" s="92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5" hidden="1" customHeight="1" x14ac:dyDescent="0.25">
      <c r="A180" s="93" t="s">
        <v>67</v>
      </c>
      <c r="B180" s="94">
        <v>10</v>
      </c>
      <c r="C180" s="95">
        <v>30</v>
      </c>
      <c r="D180" s="95">
        <v>2500</v>
      </c>
      <c r="E180" s="96" t="s">
        <v>37</v>
      </c>
      <c r="F180" s="82"/>
      <c r="G180" s="83"/>
      <c r="H180" s="84">
        <v>1</v>
      </c>
      <c r="I180" s="85">
        <f t="shared" si="18"/>
        <v>7.5000000000000002E-4</v>
      </c>
      <c r="J180" s="86">
        <f t="shared" si="19"/>
        <v>0</v>
      </c>
      <c r="K180" s="226"/>
      <c r="L180" s="209">
        <f t="shared" si="21"/>
        <v>0</v>
      </c>
      <c r="M180" s="89"/>
      <c r="N180" s="231"/>
      <c r="O180" s="90">
        <f t="shared" si="23"/>
        <v>17.670000000000002</v>
      </c>
      <c r="P180" s="255">
        <v>23560</v>
      </c>
      <c r="Q180" s="4"/>
      <c r="R180" s="92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5" hidden="1" customHeight="1" x14ac:dyDescent="0.25">
      <c r="A181" s="93" t="s">
        <v>67</v>
      </c>
      <c r="B181" s="94">
        <v>10</v>
      </c>
      <c r="C181" s="95">
        <v>30</v>
      </c>
      <c r="D181" s="95">
        <v>2000</v>
      </c>
      <c r="E181" s="96" t="s">
        <v>37</v>
      </c>
      <c r="F181" s="82"/>
      <c r="G181" s="83"/>
      <c r="H181" s="84">
        <v>1</v>
      </c>
      <c r="I181" s="85">
        <f t="shared" si="18"/>
        <v>5.9999999999999995E-4</v>
      </c>
      <c r="J181" s="86">
        <f t="shared" si="19"/>
        <v>0</v>
      </c>
      <c r="K181" s="226"/>
      <c r="L181" s="209">
        <f t="shared" si="21"/>
        <v>0</v>
      </c>
      <c r="M181" s="89"/>
      <c r="N181" s="231"/>
      <c r="O181" s="90">
        <f t="shared" si="23"/>
        <v>14.135999999999999</v>
      </c>
      <c r="P181" s="255">
        <v>23560</v>
      </c>
      <c r="Q181" s="4"/>
      <c r="R181" s="92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5" hidden="1" customHeight="1" x14ac:dyDescent="0.25">
      <c r="A182" s="93" t="s">
        <v>67</v>
      </c>
      <c r="B182" s="94">
        <v>10</v>
      </c>
      <c r="C182" s="95">
        <v>40</v>
      </c>
      <c r="D182" s="95">
        <v>3000</v>
      </c>
      <c r="E182" s="96" t="s">
        <v>37</v>
      </c>
      <c r="F182" s="82"/>
      <c r="G182" s="83"/>
      <c r="H182" s="84">
        <v>1</v>
      </c>
      <c r="I182" s="85">
        <f t="shared" si="18"/>
        <v>1.1999999999999999E-3</v>
      </c>
      <c r="J182" s="86">
        <f t="shared" si="19"/>
        <v>0</v>
      </c>
      <c r="K182" s="226"/>
      <c r="L182" s="209">
        <f t="shared" si="21"/>
        <v>0</v>
      </c>
      <c r="M182" s="89"/>
      <c r="N182" s="231"/>
      <c r="O182" s="90">
        <f t="shared" si="23"/>
        <v>28.271999999999998</v>
      </c>
      <c r="P182" s="255">
        <v>23560</v>
      </c>
      <c r="Q182" s="4"/>
      <c r="R182" s="92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5" hidden="1" customHeight="1" x14ac:dyDescent="0.25">
      <c r="A183" s="93" t="s">
        <v>67</v>
      </c>
      <c r="B183" s="94">
        <v>10</v>
      </c>
      <c r="C183" s="95">
        <v>40</v>
      </c>
      <c r="D183" s="95">
        <v>2500</v>
      </c>
      <c r="E183" s="96" t="s">
        <v>37</v>
      </c>
      <c r="F183" s="82"/>
      <c r="G183" s="83"/>
      <c r="H183" s="84">
        <v>1</v>
      </c>
      <c r="I183" s="85">
        <f t="shared" si="18"/>
        <v>1E-3</v>
      </c>
      <c r="J183" s="86">
        <f t="shared" si="19"/>
        <v>0</v>
      </c>
      <c r="K183" s="226"/>
      <c r="L183" s="209">
        <f t="shared" si="21"/>
        <v>0</v>
      </c>
      <c r="M183" s="89"/>
      <c r="N183" s="231"/>
      <c r="O183" s="90">
        <f t="shared" si="23"/>
        <v>23.56</v>
      </c>
      <c r="P183" s="255">
        <v>23560</v>
      </c>
      <c r="Q183" s="4"/>
      <c r="R183" s="92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5" hidden="1" customHeight="1" x14ac:dyDescent="0.25">
      <c r="A184" s="93" t="s">
        <v>67</v>
      </c>
      <c r="B184" s="94">
        <v>10</v>
      </c>
      <c r="C184" s="95">
        <v>40</v>
      </c>
      <c r="D184" s="95">
        <v>2000</v>
      </c>
      <c r="E184" s="96" t="s">
        <v>37</v>
      </c>
      <c r="F184" s="82"/>
      <c r="G184" s="83"/>
      <c r="H184" s="84">
        <v>1</v>
      </c>
      <c r="I184" s="85">
        <f t="shared" si="18"/>
        <v>8.0000000000000004E-4</v>
      </c>
      <c r="J184" s="86">
        <f t="shared" si="19"/>
        <v>0</v>
      </c>
      <c r="K184" s="226"/>
      <c r="L184" s="209">
        <f t="shared" si="21"/>
        <v>0</v>
      </c>
      <c r="M184" s="89"/>
      <c r="N184" s="231"/>
      <c r="O184" s="90">
        <f t="shared" si="23"/>
        <v>18.848000000000003</v>
      </c>
      <c r="P184" s="255">
        <v>23560</v>
      </c>
      <c r="Q184" s="4"/>
      <c r="R184" s="92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5" hidden="1" customHeight="1" x14ac:dyDescent="0.25">
      <c r="A185" s="101" t="s">
        <v>67</v>
      </c>
      <c r="B185" s="102">
        <v>15</v>
      </c>
      <c r="C185" s="103">
        <v>30</v>
      </c>
      <c r="D185" s="103">
        <v>3000</v>
      </c>
      <c r="E185" s="81" t="s">
        <v>37</v>
      </c>
      <c r="F185" s="82"/>
      <c r="G185" s="83"/>
      <c r="H185" s="84">
        <v>1</v>
      </c>
      <c r="I185" s="85">
        <f t="shared" si="18"/>
        <v>1.3500000000000001E-3</v>
      </c>
      <c r="J185" s="86">
        <f t="shared" si="19"/>
        <v>0</v>
      </c>
      <c r="K185" s="226"/>
      <c r="L185" s="209">
        <f t="shared" si="21"/>
        <v>0</v>
      </c>
      <c r="M185" s="89"/>
      <c r="N185" s="231"/>
      <c r="O185" s="90">
        <f t="shared" si="23"/>
        <v>31.806000000000001</v>
      </c>
      <c r="P185" s="255">
        <v>23560</v>
      </c>
      <c r="Q185" s="4"/>
      <c r="R185" s="92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5" hidden="1" customHeight="1" x14ac:dyDescent="0.25">
      <c r="A186" s="93" t="s">
        <v>67</v>
      </c>
      <c r="B186" s="94">
        <v>15</v>
      </c>
      <c r="C186" s="95">
        <v>40</v>
      </c>
      <c r="D186" s="95">
        <v>3000</v>
      </c>
      <c r="E186" s="96" t="s">
        <v>37</v>
      </c>
      <c r="F186" s="82"/>
      <c r="G186" s="83"/>
      <c r="H186" s="84">
        <v>1</v>
      </c>
      <c r="I186" s="85">
        <f t="shared" si="18"/>
        <v>1.8E-3</v>
      </c>
      <c r="J186" s="86">
        <f t="shared" si="19"/>
        <v>0</v>
      </c>
      <c r="K186" s="226"/>
      <c r="L186" s="209">
        <f t="shared" si="21"/>
        <v>0</v>
      </c>
      <c r="M186" s="89"/>
      <c r="N186" s="231"/>
      <c r="O186" s="90">
        <f t="shared" si="23"/>
        <v>42.408000000000001</v>
      </c>
      <c r="P186" s="255">
        <v>23560</v>
      </c>
      <c r="Q186" s="4"/>
      <c r="R186" s="92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5" customHeight="1" x14ac:dyDescent="0.25">
      <c r="A187" s="101" t="s">
        <v>67</v>
      </c>
      <c r="B187" s="102">
        <v>20</v>
      </c>
      <c r="C187" s="103">
        <v>30</v>
      </c>
      <c r="D187" s="103">
        <v>3000</v>
      </c>
      <c r="E187" s="81" t="s">
        <v>37</v>
      </c>
      <c r="F187" s="82"/>
      <c r="G187" s="83"/>
      <c r="H187" s="84">
        <v>1</v>
      </c>
      <c r="I187" s="85">
        <f t="shared" si="18"/>
        <v>1.8E-3</v>
      </c>
      <c r="J187" s="86">
        <f t="shared" si="19"/>
        <v>0</v>
      </c>
      <c r="K187" s="226"/>
      <c r="L187" s="209">
        <f t="shared" si="21"/>
        <v>40.937399999999997</v>
      </c>
      <c r="M187" s="89">
        <v>22743</v>
      </c>
      <c r="N187" s="231"/>
      <c r="O187" s="90">
        <f t="shared" si="23"/>
        <v>44.528399999999998</v>
      </c>
      <c r="P187" s="255">
        <v>24738</v>
      </c>
      <c r="Q187" s="4"/>
      <c r="R187" s="92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5" customHeight="1" x14ac:dyDescent="0.25">
      <c r="A188" s="93" t="s">
        <v>67</v>
      </c>
      <c r="B188" s="94">
        <v>20</v>
      </c>
      <c r="C188" s="95">
        <v>40</v>
      </c>
      <c r="D188" s="95">
        <v>3000</v>
      </c>
      <c r="E188" s="96" t="s">
        <v>37</v>
      </c>
      <c r="F188" s="82"/>
      <c r="G188" s="83"/>
      <c r="H188" s="84">
        <v>1</v>
      </c>
      <c r="I188" s="85">
        <f t="shared" si="18"/>
        <v>2.3999999999999998E-3</v>
      </c>
      <c r="J188" s="86">
        <f t="shared" si="19"/>
        <v>0</v>
      </c>
      <c r="K188" s="226"/>
      <c r="L188" s="209">
        <f t="shared" si="21"/>
        <v>54.583199999999998</v>
      </c>
      <c r="M188" s="89">
        <v>22743</v>
      </c>
      <c r="N188" s="231"/>
      <c r="O188" s="90">
        <f t="shared" si="23"/>
        <v>59.371199999999995</v>
      </c>
      <c r="P188" s="255">
        <v>24738</v>
      </c>
      <c r="Q188" s="4"/>
      <c r="R188" s="92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5" customHeight="1" x14ac:dyDescent="0.25">
      <c r="A189" s="93" t="s">
        <v>67</v>
      </c>
      <c r="B189" s="94">
        <v>20</v>
      </c>
      <c r="C189" s="95">
        <v>50</v>
      </c>
      <c r="D189" s="95">
        <v>3000</v>
      </c>
      <c r="E189" s="96" t="s">
        <v>37</v>
      </c>
      <c r="F189" s="82"/>
      <c r="G189" s="83"/>
      <c r="H189" s="84">
        <v>1</v>
      </c>
      <c r="I189" s="85">
        <f t="shared" si="18"/>
        <v>3.0000000000000001E-3</v>
      </c>
      <c r="J189" s="86">
        <f t="shared" si="19"/>
        <v>0</v>
      </c>
      <c r="K189" s="226"/>
      <c r="L189" s="209">
        <f t="shared" si="21"/>
        <v>68.228999999999999</v>
      </c>
      <c r="M189" s="89">
        <v>22743</v>
      </c>
      <c r="N189" s="231"/>
      <c r="O189" s="90">
        <f t="shared" si="23"/>
        <v>74.213999999999999</v>
      </c>
      <c r="P189" s="255">
        <v>24738</v>
      </c>
      <c r="Q189" s="4"/>
      <c r="R189" s="92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5" customHeight="1" x14ac:dyDescent="0.25">
      <c r="A190" s="78" t="s">
        <v>67</v>
      </c>
      <c r="B190" s="79">
        <v>20</v>
      </c>
      <c r="C190" s="80">
        <v>30</v>
      </c>
      <c r="D190" s="80">
        <v>3000</v>
      </c>
      <c r="E190" s="98" t="s">
        <v>66</v>
      </c>
      <c r="F190" s="82"/>
      <c r="G190" s="83"/>
      <c r="H190" s="84">
        <v>1</v>
      </c>
      <c r="I190" s="85">
        <f t="shared" si="18"/>
        <v>1.8E-3</v>
      </c>
      <c r="J190" s="86">
        <f t="shared" si="19"/>
        <v>0</v>
      </c>
      <c r="K190" s="226"/>
      <c r="L190" s="209">
        <f t="shared" si="21"/>
        <v>24.305399999999999</v>
      </c>
      <c r="M190" s="156">
        <v>13503</v>
      </c>
      <c r="N190" s="231"/>
      <c r="O190" s="90">
        <f t="shared" si="23"/>
        <v>26.384399999999999</v>
      </c>
      <c r="P190" s="255">
        <v>14658</v>
      </c>
      <c r="Q190" s="4"/>
      <c r="R190" s="92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5" hidden="1" customHeight="1" x14ac:dyDescent="0.25">
      <c r="A191" s="93" t="s">
        <v>67</v>
      </c>
      <c r="B191" s="94">
        <v>20</v>
      </c>
      <c r="C191" s="95">
        <v>30</v>
      </c>
      <c r="D191" s="95">
        <v>2500</v>
      </c>
      <c r="E191" s="98" t="s">
        <v>66</v>
      </c>
      <c r="F191" s="82"/>
      <c r="G191" s="83"/>
      <c r="H191" s="84">
        <v>1</v>
      </c>
      <c r="I191" s="85">
        <f t="shared" si="18"/>
        <v>1.5E-3</v>
      </c>
      <c r="J191" s="86">
        <f t="shared" si="19"/>
        <v>0</v>
      </c>
      <c r="K191" s="226"/>
      <c r="L191" s="209">
        <f t="shared" si="21"/>
        <v>20.2545</v>
      </c>
      <c r="M191" s="156">
        <v>13503</v>
      </c>
      <c r="N191" s="231"/>
      <c r="O191" s="90">
        <f t="shared" si="23"/>
        <v>21.987000000000002</v>
      </c>
      <c r="P191" s="255">
        <v>14658</v>
      </c>
      <c r="Q191" s="4"/>
      <c r="R191" s="92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5" hidden="1" customHeight="1" x14ac:dyDescent="0.25">
      <c r="A192" s="93" t="s">
        <v>67</v>
      </c>
      <c r="B192" s="94">
        <v>20</v>
      </c>
      <c r="C192" s="95">
        <v>30</v>
      </c>
      <c r="D192" s="95">
        <v>2000</v>
      </c>
      <c r="E192" s="98" t="s">
        <v>66</v>
      </c>
      <c r="F192" s="82"/>
      <c r="G192" s="83"/>
      <c r="H192" s="84">
        <v>1</v>
      </c>
      <c r="I192" s="85">
        <f t="shared" si="18"/>
        <v>1.1999999999999999E-3</v>
      </c>
      <c r="J192" s="86">
        <f t="shared" si="19"/>
        <v>0</v>
      </c>
      <c r="K192" s="226"/>
      <c r="L192" s="209">
        <f t="shared" si="21"/>
        <v>16.203599999999998</v>
      </c>
      <c r="M192" s="156">
        <v>13503</v>
      </c>
      <c r="N192" s="231"/>
      <c r="O192" s="90">
        <f t="shared" si="23"/>
        <v>17.589599999999997</v>
      </c>
      <c r="P192" s="255">
        <v>14658</v>
      </c>
      <c r="Q192" s="4"/>
      <c r="R192" s="92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5" customHeight="1" x14ac:dyDescent="0.25">
      <c r="A193" s="93" t="s">
        <v>67</v>
      </c>
      <c r="B193" s="94">
        <v>20</v>
      </c>
      <c r="C193" s="95">
        <v>40</v>
      </c>
      <c r="D193" s="95">
        <v>3000</v>
      </c>
      <c r="E193" s="98" t="s">
        <v>66</v>
      </c>
      <c r="F193" s="82"/>
      <c r="G193" s="83"/>
      <c r="H193" s="84">
        <v>1</v>
      </c>
      <c r="I193" s="85">
        <f t="shared" si="18"/>
        <v>2.3999999999999998E-3</v>
      </c>
      <c r="J193" s="86">
        <f t="shared" si="19"/>
        <v>0</v>
      </c>
      <c r="K193" s="226"/>
      <c r="L193" s="209">
        <f t="shared" si="21"/>
        <v>32.407199999999996</v>
      </c>
      <c r="M193" s="156">
        <v>13503</v>
      </c>
      <c r="N193" s="231"/>
      <c r="O193" s="90">
        <f t="shared" si="23"/>
        <v>35.179199999999994</v>
      </c>
      <c r="P193" s="255">
        <v>14658</v>
      </c>
      <c r="Q193" s="4"/>
      <c r="R193" s="92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5" hidden="1" customHeight="1" x14ac:dyDescent="0.25">
      <c r="A194" s="93" t="s">
        <v>67</v>
      </c>
      <c r="B194" s="94">
        <v>20</v>
      </c>
      <c r="C194" s="95">
        <v>40</v>
      </c>
      <c r="D194" s="95">
        <v>2500</v>
      </c>
      <c r="E194" s="98" t="s">
        <v>66</v>
      </c>
      <c r="F194" s="82"/>
      <c r="G194" s="83"/>
      <c r="H194" s="84">
        <v>1</v>
      </c>
      <c r="I194" s="85">
        <f t="shared" si="18"/>
        <v>2E-3</v>
      </c>
      <c r="J194" s="86">
        <f t="shared" si="19"/>
        <v>0</v>
      </c>
      <c r="K194" s="226"/>
      <c r="L194" s="209">
        <f t="shared" si="21"/>
        <v>27.006</v>
      </c>
      <c r="M194" s="156">
        <v>13503</v>
      </c>
      <c r="N194" s="231"/>
      <c r="O194" s="90">
        <f t="shared" si="23"/>
        <v>29.315999999999999</v>
      </c>
      <c r="P194" s="255">
        <v>14658</v>
      </c>
      <c r="Q194" s="4"/>
      <c r="R194" s="92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5" hidden="1" customHeight="1" x14ac:dyDescent="0.25">
      <c r="A195" s="93" t="s">
        <v>67</v>
      </c>
      <c r="B195" s="94">
        <v>20</v>
      </c>
      <c r="C195" s="95">
        <v>40</v>
      </c>
      <c r="D195" s="95">
        <v>2000</v>
      </c>
      <c r="E195" s="98" t="s">
        <v>66</v>
      </c>
      <c r="F195" s="82"/>
      <c r="G195" s="83"/>
      <c r="H195" s="84">
        <v>1</v>
      </c>
      <c r="I195" s="85">
        <f t="shared" si="18"/>
        <v>1.6000000000000001E-3</v>
      </c>
      <c r="J195" s="86">
        <f t="shared" si="19"/>
        <v>0</v>
      </c>
      <c r="K195" s="226"/>
      <c r="L195" s="209">
        <f t="shared" si="21"/>
        <v>21.604800000000001</v>
      </c>
      <c r="M195" s="156">
        <v>13503</v>
      </c>
      <c r="N195" s="231"/>
      <c r="O195" s="90">
        <f t="shared" si="23"/>
        <v>23.4528</v>
      </c>
      <c r="P195" s="255">
        <v>14658</v>
      </c>
      <c r="Q195" s="4"/>
      <c r="R195" s="92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5" customHeight="1" thickBot="1" x14ac:dyDescent="0.3">
      <c r="A196" s="211" t="s">
        <v>67</v>
      </c>
      <c r="B196" s="158">
        <v>20</v>
      </c>
      <c r="C196" s="159">
        <v>50</v>
      </c>
      <c r="D196" s="159">
        <v>3000</v>
      </c>
      <c r="E196" s="160" t="s">
        <v>66</v>
      </c>
      <c r="F196" s="161"/>
      <c r="G196" s="162"/>
      <c r="H196" s="163">
        <v>1</v>
      </c>
      <c r="I196" s="164">
        <f t="shared" si="18"/>
        <v>3.0000000000000001E-3</v>
      </c>
      <c r="J196" s="165">
        <f t="shared" si="19"/>
        <v>0</v>
      </c>
      <c r="K196" s="249"/>
      <c r="L196" s="222">
        <f t="shared" si="21"/>
        <v>40.509</v>
      </c>
      <c r="M196" s="156">
        <v>13503</v>
      </c>
      <c r="N196" s="250"/>
      <c r="O196" s="215">
        <f t="shared" si="23"/>
        <v>43.974000000000004</v>
      </c>
      <c r="P196" s="255">
        <v>14658</v>
      </c>
      <c r="Q196" s="4"/>
      <c r="R196" s="92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5" hidden="1" customHeight="1" x14ac:dyDescent="0.25">
      <c r="A197" s="244" t="s">
        <v>67</v>
      </c>
      <c r="B197" s="245">
        <v>20</v>
      </c>
      <c r="C197" s="181">
        <v>50</v>
      </c>
      <c r="D197" s="181">
        <v>2500</v>
      </c>
      <c r="E197" s="195" t="s">
        <v>66</v>
      </c>
      <c r="F197" s="171"/>
      <c r="G197" s="172"/>
      <c r="H197" s="173">
        <v>1</v>
      </c>
      <c r="I197" s="174">
        <f t="shared" si="18"/>
        <v>2.5000000000000001E-3</v>
      </c>
      <c r="J197" s="251">
        <f t="shared" si="19"/>
        <v>0</v>
      </c>
      <c r="K197" s="252"/>
      <c r="L197" s="133">
        <f t="shared" si="21"/>
        <v>0</v>
      </c>
      <c r="M197" s="154"/>
      <c r="N197" s="225"/>
      <c r="O197" s="132">
        <f t="shared" si="23"/>
        <v>58.9</v>
      </c>
      <c r="P197" s="255">
        <v>23560</v>
      </c>
      <c r="Q197" s="4"/>
      <c r="R197" s="92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5" hidden="1" customHeight="1" x14ac:dyDescent="0.25">
      <c r="A198" s="93" t="s">
        <v>67</v>
      </c>
      <c r="B198" s="94">
        <v>20</v>
      </c>
      <c r="C198" s="95">
        <v>50</v>
      </c>
      <c r="D198" s="95">
        <v>2000</v>
      </c>
      <c r="E198" s="98" t="s">
        <v>66</v>
      </c>
      <c r="F198" s="82"/>
      <c r="G198" s="83"/>
      <c r="H198" s="84">
        <v>1</v>
      </c>
      <c r="I198" s="85">
        <f t="shared" si="18"/>
        <v>2E-3</v>
      </c>
      <c r="J198" s="253">
        <f t="shared" si="19"/>
        <v>0</v>
      </c>
      <c r="K198" s="254"/>
      <c r="L198" s="88">
        <f t="shared" si="21"/>
        <v>0</v>
      </c>
      <c r="M198" s="156"/>
      <c r="N198" s="227"/>
      <c r="O198" s="87">
        <f t="shared" si="23"/>
        <v>47.12</v>
      </c>
      <c r="P198" s="255">
        <v>23560</v>
      </c>
      <c r="Q198" s="4"/>
      <c r="R198" s="92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5" hidden="1" customHeight="1" x14ac:dyDescent="0.25">
      <c r="A199" s="93" t="s">
        <v>67</v>
      </c>
      <c r="B199" s="94">
        <v>10</v>
      </c>
      <c r="C199" s="95">
        <v>40</v>
      </c>
      <c r="D199" s="95">
        <v>3000</v>
      </c>
      <c r="E199" s="98" t="s">
        <v>66</v>
      </c>
      <c r="F199" s="82"/>
      <c r="G199" s="83"/>
      <c r="H199" s="84">
        <v>1</v>
      </c>
      <c r="I199" s="85">
        <f t="shared" si="18"/>
        <v>1.1999999999999999E-3</v>
      </c>
      <c r="J199" s="253">
        <f t="shared" si="19"/>
        <v>0</v>
      </c>
      <c r="K199" s="254"/>
      <c r="L199" s="88">
        <f t="shared" si="21"/>
        <v>0</v>
      </c>
      <c r="M199" s="156"/>
      <c r="N199" s="227"/>
      <c r="O199" s="87">
        <f t="shared" si="23"/>
        <v>28.271999999999998</v>
      </c>
      <c r="P199" s="255">
        <v>23560</v>
      </c>
      <c r="Q199" s="4"/>
      <c r="R199" s="92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5" hidden="1" customHeight="1" x14ac:dyDescent="0.25">
      <c r="A200" s="93" t="s">
        <v>67</v>
      </c>
      <c r="B200" s="94">
        <v>10</v>
      </c>
      <c r="C200" s="95">
        <v>40</v>
      </c>
      <c r="D200" s="95">
        <v>2500</v>
      </c>
      <c r="E200" s="98" t="s">
        <v>66</v>
      </c>
      <c r="F200" s="82"/>
      <c r="G200" s="83"/>
      <c r="H200" s="84">
        <v>1</v>
      </c>
      <c r="I200" s="85">
        <f t="shared" si="18"/>
        <v>1E-3</v>
      </c>
      <c r="J200" s="253">
        <f t="shared" si="19"/>
        <v>0</v>
      </c>
      <c r="K200" s="254"/>
      <c r="L200" s="88">
        <f t="shared" si="21"/>
        <v>0</v>
      </c>
      <c r="M200" s="156"/>
      <c r="N200" s="227"/>
      <c r="O200" s="87">
        <f t="shared" si="23"/>
        <v>23.56</v>
      </c>
      <c r="P200" s="255">
        <v>23560</v>
      </c>
      <c r="Q200" s="4"/>
      <c r="R200" s="92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5" hidden="1" customHeight="1" x14ac:dyDescent="0.25">
      <c r="A201" s="93" t="s">
        <v>67</v>
      </c>
      <c r="B201" s="94">
        <v>10</v>
      </c>
      <c r="C201" s="95">
        <v>40</v>
      </c>
      <c r="D201" s="95">
        <v>2000</v>
      </c>
      <c r="E201" s="98" t="s">
        <v>66</v>
      </c>
      <c r="F201" s="82"/>
      <c r="G201" s="83"/>
      <c r="H201" s="84">
        <v>1</v>
      </c>
      <c r="I201" s="85">
        <f t="shared" si="18"/>
        <v>8.0000000000000004E-4</v>
      </c>
      <c r="J201" s="253">
        <f t="shared" si="19"/>
        <v>0</v>
      </c>
      <c r="K201" s="254"/>
      <c r="L201" s="88">
        <f t="shared" si="21"/>
        <v>10.4</v>
      </c>
      <c r="M201" s="156">
        <v>13000</v>
      </c>
      <c r="N201" s="227"/>
      <c r="O201" s="87">
        <f t="shared" si="23"/>
        <v>18.848000000000003</v>
      </c>
      <c r="P201" s="255">
        <v>23560</v>
      </c>
      <c r="Q201" s="4"/>
      <c r="R201" s="92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7.5" hidden="1" customHeight="1" x14ac:dyDescent="0.25">
      <c r="A202" s="197"/>
      <c r="B202" s="198"/>
      <c r="C202" s="198"/>
      <c r="D202" s="198"/>
      <c r="E202" s="198"/>
      <c r="F202" s="198"/>
      <c r="G202" s="198"/>
      <c r="H202" s="198"/>
      <c r="I202" s="198"/>
      <c r="J202" s="198"/>
      <c r="K202" s="198"/>
      <c r="L202" s="198"/>
      <c r="M202" s="198"/>
      <c r="N202" s="256"/>
      <c r="O202" s="198"/>
      <c r="P202" s="257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" customHeight="1" x14ac:dyDescent="0.25">
      <c r="A203" s="483" t="s">
        <v>17</v>
      </c>
      <c r="B203" s="469"/>
      <c r="C203" s="469"/>
      <c r="D203" s="469"/>
      <c r="E203" s="469"/>
      <c r="F203" s="469"/>
      <c r="G203" s="469"/>
      <c r="H203" s="469"/>
      <c r="I203" s="469"/>
      <c r="J203" s="469"/>
      <c r="K203" s="469"/>
      <c r="L203" s="469"/>
      <c r="M203" s="469"/>
      <c r="N203" s="469"/>
      <c r="O203" s="469"/>
      <c r="P203" s="469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9" ht="14.25" customHeight="1" x14ac:dyDescent="0.25">
      <c r="A204" s="481" t="s">
        <v>18</v>
      </c>
      <c r="B204" s="469"/>
      <c r="C204" s="469"/>
      <c r="D204" s="469"/>
      <c r="E204" s="469"/>
      <c r="F204" s="469"/>
      <c r="G204" s="469"/>
      <c r="H204" s="469"/>
      <c r="I204" s="469"/>
      <c r="J204" s="469"/>
      <c r="K204" s="469"/>
      <c r="L204" s="469"/>
      <c r="M204" s="469"/>
      <c r="N204" s="469"/>
      <c r="O204" s="469"/>
      <c r="P204" s="469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9" ht="15" customHeight="1" x14ac:dyDescent="0.25">
      <c r="A205" s="481" t="s">
        <v>19</v>
      </c>
      <c r="B205" s="469"/>
      <c r="C205" s="469"/>
      <c r="D205" s="469"/>
      <c r="E205" s="469"/>
      <c r="F205" s="469"/>
      <c r="G205" s="469"/>
      <c r="H205" s="469"/>
      <c r="I205" s="469"/>
      <c r="J205" s="469"/>
      <c r="K205" s="469"/>
      <c r="L205" s="469"/>
      <c r="M205" s="469"/>
      <c r="N205" s="469"/>
      <c r="O205" s="469"/>
      <c r="P205" s="469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9" ht="15.75" customHeight="1" x14ac:dyDescent="0.25">
      <c r="A206" s="482" t="s">
        <v>20</v>
      </c>
      <c r="B206" s="469"/>
      <c r="C206" s="469"/>
      <c r="D206" s="469"/>
      <c r="E206" s="469"/>
      <c r="F206" s="469"/>
      <c r="G206" s="469"/>
      <c r="H206" s="469"/>
      <c r="I206" s="469"/>
      <c r="J206" s="469"/>
      <c r="K206" s="469"/>
      <c r="L206" s="469"/>
      <c r="M206" s="469"/>
      <c r="N206" s="469"/>
      <c r="O206" s="469"/>
      <c r="P206" s="469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9" ht="23.25" customHeight="1" x14ac:dyDescent="0.25">
      <c r="A207" s="502" t="s">
        <v>468</v>
      </c>
      <c r="B207" s="469"/>
      <c r="C207" s="469"/>
      <c r="D207" s="469"/>
      <c r="E207" s="469"/>
      <c r="F207" s="469"/>
      <c r="G207" s="469"/>
      <c r="H207" s="469"/>
      <c r="I207" s="469"/>
      <c r="J207" s="469"/>
      <c r="K207" s="469"/>
      <c r="L207" s="469"/>
      <c r="M207" s="469"/>
      <c r="N207" s="469"/>
      <c r="O207" s="469"/>
      <c r="P207" s="469"/>
      <c r="Q207" s="1"/>
      <c r="R207" s="6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23.25" customHeight="1" x14ac:dyDescent="0.25">
      <c r="A208" s="478"/>
      <c r="B208" s="478"/>
      <c r="C208" s="478"/>
      <c r="D208" s="478"/>
      <c r="E208" s="478"/>
      <c r="F208" s="478"/>
      <c r="G208" s="478"/>
      <c r="H208" s="478"/>
      <c r="I208" s="478"/>
      <c r="J208" s="478"/>
      <c r="K208" s="478"/>
      <c r="L208" s="478"/>
      <c r="M208" s="478"/>
      <c r="N208" s="478"/>
      <c r="O208" s="478"/>
      <c r="P208" s="478"/>
      <c r="Q208" s="1"/>
      <c r="R208" s="62">
        <v>36</v>
      </c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30.75" customHeight="1" x14ac:dyDescent="0.25">
      <c r="A209" s="490" t="s">
        <v>2</v>
      </c>
      <c r="B209" s="200" t="s">
        <v>3</v>
      </c>
      <c r="C209" s="201" t="s">
        <v>4</v>
      </c>
      <c r="D209" s="201" t="s">
        <v>5</v>
      </c>
      <c r="E209" s="492" t="s">
        <v>6</v>
      </c>
      <c r="F209" s="497" t="s">
        <v>68</v>
      </c>
      <c r="G209" s="472"/>
      <c r="H209" s="498" t="s">
        <v>69</v>
      </c>
      <c r="I209" s="471"/>
      <c r="J209" s="474"/>
      <c r="K209" s="258"/>
      <c r="L209" s="489" t="s">
        <v>70</v>
      </c>
      <c r="M209" s="472"/>
      <c r="N209" s="259"/>
      <c r="O209" s="518" t="s">
        <v>71</v>
      </c>
      <c r="P209" s="474"/>
      <c r="Q209" s="1"/>
      <c r="R209" s="493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7.25" customHeight="1" x14ac:dyDescent="0.25">
      <c r="A210" s="491"/>
      <c r="B210" s="260" t="s">
        <v>9</v>
      </c>
      <c r="C210" s="261" t="s">
        <v>9</v>
      </c>
      <c r="D210" s="261" t="s">
        <v>9</v>
      </c>
      <c r="E210" s="476"/>
      <c r="F210" s="262" t="s">
        <v>32</v>
      </c>
      <c r="G210" s="121" t="s">
        <v>33</v>
      </c>
      <c r="H210" s="120" t="s">
        <v>10</v>
      </c>
      <c r="I210" s="263" t="s">
        <v>11</v>
      </c>
      <c r="J210" s="264" t="s">
        <v>34</v>
      </c>
      <c r="K210" s="265"/>
      <c r="L210" s="118" t="s">
        <v>35</v>
      </c>
      <c r="M210" s="266" t="s">
        <v>14</v>
      </c>
      <c r="N210" s="267"/>
      <c r="O210" s="268" t="s">
        <v>35</v>
      </c>
      <c r="P210" s="122" t="s">
        <v>14</v>
      </c>
      <c r="Q210" s="12"/>
      <c r="R210" s="469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</row>
    <row r="211" spans="1:29" ht="18.75" customHeight="1" x14ac:dyDescent="0.25">
      <c r="A211" s="78" t="s">
        <v>72</v>
      </c>
      <c r="B211" s="168">
        <v>20</v>
      </c>
      <c r="C211" s="169">
        <v>96</v>
      </c>
      <c r="D211" s="169">
        <v>3000</v>
      </c>
      <c r="E211" s="180" t="s">
        <v>37</v>
      </c>
      <c r="F211" s="171"/>
      <c r="G211" s="172"/>
      <c r="H211" s="173">
        <v>1</v>
      </c>
      <c r="I211" s="174">
        <f t="shared" ref="I211:I245" si="24">B211*C211*D211/1000000000*H211</f>
        <v>5.7600000000000004E-3</v>
      </c>
      <c r="J211" s="251">
        <f t="shared" ref="J211:J245" si="25">D211*R211/1000000*H211</f>
        <v>0</v>
      </c>
      <c r="K211" s="252"/>
      <c r="L211" s="133">
        <f t="shared" ref="L211:L245" si="26">M211*I211</f>
        <v>134.32896</v>
      </c>
      <c r="M211" s="154">
        <v>23321</v>
      </c>
      <c r="N211" s="225"/>
      <c r="O211" s="132">
        <f t="shared" ref="O211:O245" si="27">I211*P211</f>
        <v>146.11968000000002</v>
      </c>
      <c r="P211" s="210">
        <v>25368</v>
      </c>
      <c r="Q211" s="4"/>
      <c r="R211" s="92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8.75" hidden="1" customHeight="1" x14ac:dyDescent="0.25">
      <c r="A212" s="93" t="s">
        <v>72</v>
      </c>
      <c r="B212" s="94">
        <v>20</v>
      </c>
      <c r="C212" s="95">
        <v>100</v>
      </c>
      <c r="D212" s="95">
        <v>3000</v>
      </c>
      <c r="E212" s="96" t="s">
        <v>37</v>
      </c>
      <c r="F212" s="82"/>
      <c r="G212" s="83"/>
      <c r="H212" s="84">
        <v>1</v>
      </c>
      <c r="I212" s="85">
        <f t="shared" si="24"/>
        <v>6.0000000000000001E-3</v>
      </c>
      <c r="J212" s="253">
        <f t="shared" si="25"/>
        <v>0</v>
      </c>
      <c r="K212" s="254"/>
      <c r="L212" s="88">
        <f t="shared" si="26"/>
        <v>139.92600000000002</v>
      </c>
      <c r="M212" s="154">
        <v>23321</v>
      </c>
      <c r="N212" s="225"/>
      <c r="O212" s="87">
        <f t="shared" si="27"/>
        <v>152.208</v>
      </c>
      <c r="P212" s="210">
        <v>25368</v>
      </c>
      <c r="Q212" s="4"/>
      <c r="R212" s="92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8.75" customHeight="1" x14ac:dyDescent="0.25">
      <c r="A213" s="93" t="s">
        <v>72</v>
      </c>
      <c r="B213" s="94">
        <v>20</v>
      </c>
      <c r="C213" s="95">
        <v>121</v>
      </c>
      <c r="D213" s="95">
        <v>3000</v>
      </c>
      <c r="E213" s="96" t="s">
        <v>37</v>
      </c>
      <c r="F213" s="82"/>
      <c r="G213" s="83"/>
      <c r="H213" s="84">
        <v>1</v>
      </c>
      <c r="I213" s="85">
        <f t="shared" si="24"/>
        <v>7.26E-3</v>
      </c>
      <c r="J213" s="253">
        <f t="shared" si="25"/>
        <v>0</v>
      </c>
      <c r="K213" s="254"/>
      <c r="L213" s="88">
        <f t="shared" si="26"/>
        <v>169.31046000000001</v>
      </c>
      <c r="M213" s="154">
        <v>23321</v>
      </c>
      <c r="N213" s="225"/>
      <c r="O213" s="87">
        <f t="shared" si="27"/>
        <v>184.17168000000001</v>
      </c>
      <c r="P213" s="210">
        <v>25368</v>
      </c>
      <c r="Q213" s="4"/>
      <c r="R213" s="92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8.75" customHeight="1" thickBot="1" x14ac:dyDescent="0.3">
      <c r="A214" s="93" t="s">
        <v>72</v>
      </c>
      <c r="B214" s="158">
        <v>20</v>
      </c>
      <c r="C214" s="159">
        <v>145</v>
      </c>
      <c r="D214" s="159">
        <v>3000</v>
      </c>
      <c r="E214" s="186" t="s">
        <v>37</v>
      </c>
      <c r="F214" s="161"/>
      <c r="G214" s="162"/>
      <c r="H214" s="163">
        <v>1</v>
      </c>
      <c r="I214" s="164">
        <f t="shared" si="24"/>
        <v>8.6999999999999994E-3</v>
      </c>
      <c r="J214" s="269">
        <f t="shared" si="25"/>
        <v>0</v>
      </c>
      <c r="K214" s="270"/>
      <c r="L214" s="106">
        <f t="shared" si="26"/>
        <v>202.89269999999999</v>
      </c>
      <c r="M214" s="154">
        <v>23321</v>
      </c>
      <c r="N214" s="272"/>
      <c r="O214" s="105">
        <f t="shared" si="27"/>
        <v>220.70159999999998</v>
      </c>
      <c r="P214" s="210">
        <v>25368</v>
      </c>
      <c r="Q214" s="4"/>
      <c r="R214" s="92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8.75" hidden="1" customHeight="1" x14ac:dyDescent="0.3">
      <c r="A215" s="93" t="s">
        <v>72</v>
      </c>
      <c r="B215" s="273">
        <v>20</v>
      </c>
      <c r="C215" s="274">
        <v>150</v>
      </c>
      <c r="D215" s="274">
        <v>3000</v>
      </c>
      <c r="E215" s="275" t="s">
        <v>37</v>
      </c>
      <c r="F215" s="276"/>
      <c r="G215" s="277"/>
      <c r="H215" s="278">
        <v>1</v>
      </c>
      <c r="I215" s="279">
        <f t="shared" si="24"/>
        <v>8.9999999999999993E-3</v>
      </c>
      <c r="J215" s="280">
        <f t="shared" si="25"/>
        <v>0</v>
      </c>
      <c r="K215" s="281"/>
      <c r="L215" s="282">
        <f t="shared" si="26"/>
        <v>209.88899999999998</v>
      </c>
      <c r="M215" s="154">
        <v>23321</v>
      </c>
      <c r="N215" s="283"/>
      <c r="O215" s="284">
        <f t="shared" si="27"/>
        <v>228.31199999999998</v>
      </c>
      <c r="P215" s="210">
        <v>25368</v>
      </c>
      <c r="Q215" s="4"/>
      <c r="R215" s="92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8.75" hidden="1" customHeight="1" x14ac:dyDescent="0.3">
      <c r="A216" s="93" t="s">
        <v>72</v>
      </c>
      <c r="B216" s="285">
        <v>20</v>
      </c>
      <c r="C216" s="177">
        <v>100</v>
      </c>
      <c r="D216" s="177">
        <v>6000</v>
      </c>
      <c r="E216" s="178" t="s">
        <v>37</v>
      </c>
      <c r="F216" s="127"/>
      <c r="G216" s="128"/>
      <c r="H216" s="129">
        <v>1</v>
      </c>
      <c r="I216" s="130">
        <f t="shared" si="24"/>
        <v>1.2E-2</v>
      </c>
      <c r="J216" s="286">
        <f t="shared" si="25"/>
        <v>0</v>
      </c>
      <c r="K216" s="287"/>
      <c r="L216" s="188">
        <f t="shared" si="26"/>
        <v>279.85200000000003</v>
      </c>
      <c r="M216" s="154">
        <v>23321</v>
      </c>
      <c r="N216" s="225"/>
      <c r="O216" s="176">
        <f t="shared" si="27"/>
        <v>304.416</v>
      </c>
      <c r="P216" s="210">
        <v>25368</v>
      </c>
      <c r="Q216" s="4"/>
      <c r="R216" s="92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8.75" hidden="1" customHeight="1" x14ac:dyDescent="0.3">
      <c r="A217" s="93" t="s">
        <v>72</v>
      </c>
      <c r="B217" s="94">
        <v>20</v>
      </c>
      <c r="C217" s="95">
        <v>120</v>
      </c>
      <c r="D217" s="95">
        <v>6000</v>
      </c>
      <c r="E217" s="96" t="s">
        <v>37</v>
      </c>
      <c r="F217" s="82"/>
      <c r="G217" s="83"/>
      <c r="H217" s="84">
        <v>1</v>
      </c>
      <c r="I217" s="85">
        <f t="shared" si="24"/>
        <v>1.44E-2</v>
      </c>
      <c r="J217" s="253">
        <f t="shared" si="25"/>
        <v>0</v>
      </c>
      <c r="K217" s="254"/>
      <c r="L217" s="88">
        <f t="shared" si="26"/>
        <v>335.82240000000002</v>
      </c>
      <c r="M217" s="154">
        <v>23321</v>
      </c>
      <c r="N217" s="225"/>
      <c r="O217" s="87">
        <f t="shared" si="27"/>
        <v>365.29919999999998</v>
      </c>
      <c r="P217" s="210">
        <v>25368</v>
      </c>
      <c r="Q217" s="4"/>
      <c r="R217" s="92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8.75" hidden="1" customHeight="1" x14ac:dyDescent="0.3">
      <c r="A218" s="93" t="s">
        <v>72</v>
      </c>
      <c r="B218" s="94">
        <v>20</v>
      </c>
      <c r="C218" s="95">
        <v>140</v>
      </c>
      <c r="D218" s="95">
        <v>6000</v>
      </c>
      <c r="E218" s="96" t="s">
        <v>37</v>
      </c>
      <c r="F218" s="82"/>
      <c r="G218" s="83"/>
      <c r="H218" s="84">
        <v>1</v>
      </c>
      <c r="I218" s="85">
        <f t="shared" si="24"/>
        <v>1.6799999999999999E-2</v>
      </c>
      <c r="J218" s="253">
        <f t="shared" si="25"/>
        <v>0</v>
      </c>
      <c r="K218" s="254"/>
      <c r="L218" s="88">
        <f t="shared" si="26"/>
        <v>391.7928</v>
      </c>
      <c r="M218" s="154">
        <v>23321</v>
      </c>
      <c r="N218" s="225"/>
      <c r="O218" s="87">
        <f t="shared" si="27"/>
        <v>426.18239999999997</v>
      </c>
      <c r="P218" s="210">
        <v>25368</v>
      </c>
      <c r="Q218" s="4"/>
      <c r="R218" s="92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8.75" hidden="1" customHeight="1" x14ac:dyDescent="0.3">
      <c r="A219" s="93" t="s">
        <v>72</v>
      </c>
      <c r="B219" s="158">
        <v>20</v>
      </c>
      <c r="C219" s="159">
        <v>190</v>
      </c>
      <c r="D219" s="159">
        <v>6000</v>
      </c>
      <c r="E219" s="186" t="s">
        <v>37</v>
      </c>
      <c r="F219" s="161"/>
      <c r="G219" s="162"/>
      <c r="H219" s="163">
        <v>1</v>
      </c>
      <c r="I219" s="164">
        <f t="shared" si="24"/>
        <v>2.2800000000000001E-2</v>
      </c>
      <c r="J219" s="269">
        <f t="shared" si="25"/>
        <v>0</v>
      </c>
      <c r="K219" s="270"/>
      <c r="L219" s="106">
        <f t="shared" si="26"/>
        <v>531.71879999999999</v>
      </c>
      <c r="M219" s="154">
        <v>23321</v>
      </c>
      <c r="N219" s="283"/>
      <c r="O219" s="105">
        <f t="shared" si="27"/>
        <v>578.3904</v>
      </c>
      <c r="P219" s="210">
        <v>25368</v>
      </c>
      <c r="Q219" s="4"/>
      <c r="R219" s="92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8.75" customHeight="1" x14ac:dyDescent="0.25">
      <c r="A220" s="93" t="s">
        <v>72</v>
      </c>
      <c r="B220" s="285">
        <v>30</v>
      </c>
      <c r="C220" s="177">
        <v>96</v>
      </c>
      <c r="D220" s="177">
        <v>3000</v>
      </c>
      <c r="E220" s="178" t="s">
        <v>37</v>
      </c>
      <c r="F220" s="127"/>
      <c r="G220" s="128"/>
      <c r="H220" s="129">
        <v>1</v>
      </c>
      <c r="I220" s="130">
        <f t="shared" si="24"/>
        <v>8.6400000000000001E-3</v>
      </c>
      <c r="J220" s="286">
        <f t="shared" si="25"/>
        <v>0</v>
      </c>
      <c r="K220" s="287"/>
      <c r="L220" s="188">
        <f t="shared" si="26"/>
        <v>201.49343999999999</v>
      </c>
      <c r="M220" s="154">
        <v>23321</v>
      </c>
      <c r="N220" s="225"/>
      <c r="O220" s="176">
        <f t="shared" si="27"/>
        <v>219.17952</v>
      </c>
      <c r="P220" s="210">
        <v>25368</v>
      </c>
      <c r="Q220" s="4"/>
      <c r="R220" s="92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8.75" customHeight="1" x14ac:dyDescent="0.25">
      <c r="A221" s="93" t="s">
        <v>72</v>
      </c>
      <c r="B221" s="94">
        <v>30</v>
      </c>
      <c r="C221" s="95">
        <v>121</v>
      </c>
      <c r="D221" s="95">
        <v>3000</v>
      </c>
      <c r="E221" s="96" t="s">
        <v>37</v>
      </c>
      <c r="F221" s="82"/>
      <c r="G221" s="83"/>
      <c r="H221" s="84">
        <v>1</v>
      </c>
      <c r="I221" s="85">
        <f t="shared" si="24"/>
        <v>1.089E-2</v>
      </c>
      <c r="J221" s="253">
        <f t="shared" si="25"/>
        <v>0</v>
      </c>
      <c r="K221" s="254"/>
      <c r="L221" s="88">
        <f t="shared" si="26"/>
        <v>253.96569</v>
      </c>
      <c r="M221" s="154">
        <v>23321</v>
      </c>
      <c r="N221" s="225"/>
      <c r="O221" s="87">
        <f t="shared" si="27"/>
        <v>276.25752</v>
      </c>
      <c r="P221" s="210">
        <v>25368</v>
      </c>
      <c r="Q221" s="4"/>
      <c r="R221" s="92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8.75" customHeight="1" x14ac:dyDescent="0.25">
      <c r="A222" s="93" t="s">
        <v>72</v>
      </c>
      <c r="B222" s="94">
        <v>30</v>
      </c>
      <c r="C222" s="95">
        <v>121</v>
      </c>
      <c r="D222" s="95">
        <v>3000</v>
      </c>
      <c r="E222" s="96" t="s">
        <v>38</v>
      </c>
      <c r="F222" s="82"/>
      <c r="G222" s="83"/>
      <c r="H222" s="84">
        <v>1</v>
      </c>
      <c r="I222" s="85">
        <f t="shared" si="24"/>
        <v>1.089E-2</v>
      </c>
      <c r="J222" s="253">
        <f t="shared" si="25"/>
        <v>0</v>
      </c>
      <c r="K222" s="254"/>
      <c r="L222" s="88">
        <f t="shared" si="26"/>
        <v>147.04767000000001</v>
      </c>
      <c r="M222" s="154">
        <v>13503</v>
      </c>
      <c r="N222" s="225"/>
      <c r="O222" s="87">
        <f t="shared" si="27"/>
        <v>159.62562</v>
      </c>
      <c r="P222" s="210">
        <v>14658</v>
      </c>
      <c r="Q222" s="4"/>
      <c r="R222" s="92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8.75" customHeight="1" thickBot="1" x14ac:dyDescent="0.3">
      <c r="A223" s="93" t="s">
        <v>72</v>
      </c>
      <c r="B223" s="158">
        <v>30</v>
      </c>
      <c r="C223" s="159">
        <v>145</v>
      </c>
      <c r="D223" s="159">
        <v>3000</v>
      </c>
      <c r="E223" s="186" t="s">
        <v>37</v>
      </c>
      <c r="F223" s="161"/>
      <c r="G223" s="162"/>
      <c r="H223" s="163">
        <v>1</v>
      </c>
      <c r="I223" s="164">
        <f t="shared" si="24"/>
        <v>1.3050000000000001E-2</v>
      </c>
      <c r="J223" s="269">
        <f t="shared" si="25"/>
        <v>0</v>
      </c>
      <c r="K223" s="270"/>
      <c r="L223" s="106">
        <f t="shared" si="26"/>
        <v>304.33905000000004</v>
      </c>
      <c r="M223" s="271">
        <v>23321</v>
      </c>
      <c r="N223" s="272"/>
      <c r="O223" s="105">
        <f t="shared" si="27"/>
        <v>331.05240000000003</v>
      </c>
      <c r="P223" s="210">
        <v>25368</v>
      </c>
      <c r="Q223" s="4"/>
      <c r="R223" s="92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8.75" customHeight="1" thickBot="1" x14ac:dyDescent="0.3">
      <c r="A224" s="93" t="s">
        <v>72</v>
      </c>
      <c r="B224" s="245">
        <v>30</v>
      </c>
      <c r="C224" s="181">
        <v>96</v>
      </c>
      <c r="D224" s="181">
        <v>6000</v>
      </c>
      <c r="E224" s="179" t="s">
        <v>37</v>
      </c>
      <c r="F224" s="171"/>
      <c r="G224" s="172"/>
      <c r="H224" s="173">
        <v>1</v>
      </c>
      <c r="I224" s="174">
        <f t="shared" si="24"/>
        <v>1.728E-2</v>
      </c>
      <c r="J224" s="251">
        <f t="shared" si="25"/>
        <v>0</v>
      </c>
      <c r="K224" s="252"/>
      <c r="L224" s="133">
        <f t="shared" si="26"/>
        <v>402.98687999999999</v>
      </c>
      <c r="M224" s="271">
        <v>23321</v>
      </c>
      <c r="N224" s="225"/>
      <c r="O224" s="132">
        <f t="shared" si="27"/>
        <v>438.35903999999999</v>
      </c>
      <c r="P224" s="210">
        <v>25368</v>
      </c>
      <c r="Q224" s="4"/>
      <c r="R224" s="92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8.75" customHeight="1" thickBot="1" x14ac:dyDescent="0.3">
      <c r="A225" s="93" t="s">
        <v>72</v>
      </c>
      <c r="B225" s="94">
        <v>30</v>
      </c>
      <c r="C225" s="95">
        <v>121</v>
      </c>
      <c r="D225" s="95">
        <v>6000</v>
      </c>
      <c r="E225" s="96" t="s">
        <v>37</v>
      </c>
      <c r="F225" s="82"/>
      <c r="G225" s="83"/>
      <c r="H225" s="84">
        <v>1</v>
      </c>
      <c r="I225" s="85">
        <f t="shared" si="24"/>
        <v>2.1780000000000001E-2</v>
      </c>
      <c r="J225" s="253">
        <f t="shared" si="25"/>
        <v>0</v>
      </c>
      <c r="K225" s="254"/>
      <c r="L225" s="88">
        <f t="shared" si="26"/>
        <v>507.93137999999999</v>
      </c>
      <c r="M225" s="271">
        <v>23321</v>
      </c>
      <c r="N225" s="225"/>
      <c r="O225" s="87">
        <f t="shared" si="27"/>
        <v>552.51504</v>
      </c>
      <c r="P225" s="210">
        <v>25368</v>
      </c>
      <c r="Q225" s="4"/>
      <c r="R225" s="92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8.75" customHeight="1" thickBot="1" x14ac:dyDescent="0.3">
      <c r="A226" s="93" t="s">
        <v>72</v>
      </c>
      <c r="B226" s="158">
        <v>30</v>
      </c>
      <c r="C226" s="159">
        <v>145</v>
      </c>
      <c r="D226" s="159">
        <v>6000</v>
      </c>
      <c r="E226" s="186" t="s">
        <v>37</v>
      </c>
      <c r="F226" s="161"/>
      <c r="G226" s="162"/>
      <c r="H226" s="163">
        <v>1</v>
      </c>
      <c r="I226" s="164">
        <f t="shared" si="24"/>
        <v>2.6100000000000002E-2</v>
      </c>
      <c r="J226" s="269">
        <f t="shared" si="25"/>
        <v>0</v>
      </c>
      <c r="K226" s="270"/>
      <c r="L226" s="106">
        <f t="shared" si="26"/>
        <v>608.67810000000009</v>
      </c>
      <c r="M226" s="271">
        <v>23321</v>
      </c>
      <c r="N226" s="272"/>
      <c r="O226" s="105">
        <f t="shared" si="27"/>
        <v>662.10480000000007</v>
      </c>
      <c r="P226" s="210">
        <v>25368</v>
      </c>
      <c r="Q226" s="4"/>
      <c r="R226" s="92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ht="18.75" hidden="1" customHeight="1" x14ac:dyDescent="0.3">
      <c r="A227" s="93" t="s">
        <v>72</v>
      </c>
      <c r="B227" s="245">
        <v>40</v>
      </c>
      <c r="C227" s="181">
        <v>100</v>
      </c>
      <c r="D227" s="181">
        <v>3000</v>
      </c>
      <c r="E227" s="179" t="s">
        <v>37</v>
      </c>
      <c r="F227" s="171"/>
      <c r="G227" s="172"/>
      <c r="H227" s="173">
        <v>1</v>
      </c>
      <c r="I227" s="174">
        <f t="shared" si="24"/>
        <v>1.2E-2</v>
      </c>
      <c r="J227" s="251">
        <f t="shared" si="25"/>
        <v>0</v>
      </c>
      <c r="K227" s="252"/>
      <c r="L227" s="133">
        <f t="shared" si="26"/>
        <v>279.85200000000003</v>
      </c>
      <c r="M227" s="271">
        <v>23321</v>
      </c>
      <c r="N227" s="225"/>
      <c r="O227" s="132">
        <f t="shared" si="27"/>
        <v>304.416</v>
      </c>
      <c r="P227" s="210">
        <v>25368</v>
      </c>
      <c r="Q227" s="4"/>
      <c r="R227" s="92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ht="18.75" hidden="1" customHeight="1" x14ac:dyDescent="0.3">
      <c r="A228" s="93" t="s">
        <v>72</v>
      </c>
      <c r="B228" s="94">
        <v>40</v>
      </c>
      <c r="C228" s="95">
        <v>150</v>
      </c>
      <c r="D228" s="95">
        <v>3000</v>
      </c>
      <c r="E228" s="96" t="s">
        <v>37</v>
      </c>
      <c r="F228" s="82"/>
      <c r="G228" s="83"/>
      <c r="H228" s="84">
        <v>1</v>
      </c>
      <c r="I228" s="85">
        <f t="shared" si="24"/>
        <v>1.7999999999999999E-2</v>
      </c>
      <c r="J228" s="253">
        <f t="shared" si="25"/>
        <v>0</v>
      </c>
      <c r="K228" s="254"/>
      <c r="L228" s="88">
        <f t="shared" si="26"/>
        <v>419.77799999999996</v>
      </c>
      <c r="M228" s="271">
        <v>23321</v>
      </c>
      <c r="N228" s="227"/>
      <c r="O228" s="87">
        <f t="shared" si="27"/>
        <v>456.62399999999997</v>
      </c>
      <c r="P228" s="210">
        <v>25368</v>
      </c>
      <c r="Q228" s="4"/>
      <c r="R228" s="92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ht="18.75" hidden="1" customHeight="1" x14ac:dyDescent="0.3">
      <c r="A229" s="93" t="s">
        <v>72</v>
      </c>
      <c r="B229" s="158">
        <v>40</v>
      </c>
      <c r="C229" s="159">
        <v>190</v>
      </c>
      <c r="D229" s="159">
        <v>3000</v>
      </c>
      <c r="E229" s="186" t="s">
        <v>37</v>
      </c>
      <c r="F229" s="161"/>
      <c r="G229" s="162"/>
      <c r="H229" s="163">
        <v>1</v>
      </c>
      <c r="I229" s="164">
        <f t="shared" si="24"/>
        <v>2.2800000000000001E-2</v>
      </c>
      <c r="J229" s="269">
        <f t="shared" si="25"/>
        <v>0</v>
      </c>
      <c r="K229" s="270"/>
      <c r="L229" s="106">
        <f t="shared" si="26"/>
        <v>531.71879999999999</v>
      </c>
      <c r="M229" s="271">
        <v>23321</v>
      </c>
      <c r="N229" s="288"/>
      <c r="O229" s="105">
        <f t="shared" si="27"/>
        <v>578.3904</v>
      </c>
      <c r="P229" s="210">
        <v>25368</v>
      </c>
      <c r="Q229" s="4"/>
      <c r="R229" s="92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ht="18.75" hidden="1" customHeight="1" x14ac:dyDescent="0.3">
      <c r="A230" s="93" t="s">
        <v>72</v>
      </c>
      <c r="B230" s="245">
        <v>40</v>
      </c>
      <c r="C230" s="181">
        <v>100</v>
      </c>
      <c r="D230" s="181">
        <v>6000</v>
      </c>
      <c r="E230" s="179" t="s">
        <v>37</v>
      </c>
      <c r="F230" s="171"/>
      <c r="G230" s="172"/>
      <c r="H230" s="173">
        <v>1</v>
      </c>
      <c r="I230" s="174">
        <f t="shared" si="24"/>
        <v>2.4E-2</v>
      </c>
      <c r="J230" s="251">
        <f t="shared" si="25"/>
        <v>0</v>
      </c>
      <c r="K230" s="252"/>
      <c r="L230" s="133">
        <f t="shared" si="26"/>
        <v>559.70400000000006</v>
      </c>
      <c r="M230" s="271">
        <v>23321</v>
      </c>
      <c r="N230" s="225"/>
      <c r="O230" s="132">
        <f t="shared" si="27"/>
        <v>608.83199999999999</v>
      </c>
      <c r="P230" s="210">
        <v>25368</v>
      </c>
      <c r="Q230" s="4"/>
      <c r="R230" s="92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ht="18.75" hidden="1" customHeight="1" x14ac:dyDescent="0.3">
      <c r="A231" s="93" t="s">
        <v>72</v>
      </c>
      <c r="B231" s="94">
        <v>40</v>
      </c>
      <c r="C231" s="95">
        <v>150</v>
      </c>
      <c r="D231" s="95">
        <v>6000</v>
      </c>
      <c r="E231" s="96" t="s">
        <v>37</v>
      </c>
      <c r="F231" s="82"/>
      <c r="G231" s="83"/>
      <c r="H231" s="84">
        <v>1</v>
      </c>
      <c r="I231" s="85">
        <f t="shared" si="24"/>
        <v>3.5999999999999997E-2</v>
      </c>
      <c r="J231" s="253">
        <f t="shared" si="25"/>
        <v>0</v>
      </c>
      <c r="K231" s="254"/>
      <c r="L231" s="88">
        <f t="shared" si="26"/>
        <v>839.55599999999993</v>
      </c>
      <c r="M231" s="271">
        <v>23321</v>
      </c>
      <c r="N231" s="227"/>
      <c r="O231" s="87">
        <f t="shared" si="27"/>
        <v>913.24799999999993</v>
      </c>
      <c r="P231" s="210">
        <v>25368</v>
      </c>
      <c r="Q231" s="4"/>
      <c r="R231" s="92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ht="18.75" hidden="1" customHeight="1" x14ac:dyDescent="0.3">
      <c r="A232" s="93" t="s">
        <v>72</v>
      </c>
      <c r="B232" s="158">
        <v>40</v>
      </c>
      <c r="C232" s="159">
        <v>190</v>
      </c>
      <c r="D232" s="159">
        <v>6000</v>
      </c>
      <c r="E232" s="186" t="s">
        <v>37</v>
      </c>
      <c r="F232" s="161"/>
      <c r="G232" s="162"/>
      <c r="H232" s="163">
        <v>1</v>
      </c>
      <c r="I232" s="164">
        <f t="shared" si="24"/>
        <v>4.5600000000000002E-2</v>
      </c>
      <c r="J232" s="269">
        <f t="shared" si="25"/>
        <v>0</v>
      </c>
      <c r="K232" s="270"/>
      <c r="L232" s="106">
        <f t="shared" si="26"/>
        <v>1063.4376</v>
      </c>
      <c r="M232" s="271">
        <v>23321</v>
      </c>
      <c r="N232" s="288"/>
      <c r="O232" s="105">
        <f t="shared" si="27"/>
        <v>1156.7808</v>
      </c>
      <c r="P232" s="210">
        <v>25368</v>
      </c>
      <c r="Q232" s="4"/>
      <c r="R232" s="92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ht="18.75" customHeight="1" thickBot="1" x14ac:dyDescent="0.3">
      <c r="A233" s="93" t="s">
        <v>72</v>
      </c>
      <c r="B233" s="245">
        <v>45</v>
      </c>
      <c r="C233" s="181">
        <v>96</v>
      </c>
      <c r="D233" s="181">
        <v>3000</v>
      </c>
      <c r="E233" s="179" t="s">
        <v>37</v>
      </c>
      <c r="F233" s="171"/>
      <c r="G233" s="172"/>
      <c r="H233" s="173">
        <v>1</v>
      </c>
      <c r="I233" s="174">
        <f t="shared" si="24"/>
        <v>1.2959999999999999E-2</v>
      </c>
      <c r="J233" s="251">
        <f t="shared" si="25"/>
        <v>0</v>
      </c>
      <c r="K233" s="252"/>
      <c r="L233" s="133">
        <f t="shared" si="26"/>
        <v>302.24016</v>
      </c>
      <c r="M233" s="271">
        <v>23321</v>
      </c>
      <c r="N233" s="225"/>
      <c r="O233" s="132">
        <f t="shared" si="27"/>
        <v>328.76927999999998</v>
      </c>
      <c r="P233" s="210">
        <v>25368</v>
      </c>
      <c r="Q233" s="4"/>
      <c r="R233" s="92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ht="18.75" customHeight="1" thickBot="1" x14ac:dyDescent="0.3">
      <c r="A234" s="93" t="s">
        <v>72</v>
      </c>
      <c r="B234" s="245">
        <v>45</v>
      </c>
      <c r="C234" s="181">
        <v>96</v>
      </c>
      <c r="D234" s="181">
        <v>6000</v>
      </c>
      <c r="E234" s="179" t="s">
        <v>37</v>
      </c>
      <c r="F234" s="171"/>
      <c r="G234" s="172"/>
      <c r="H234" s="173">
        <v>1</v>
      </c>
      <c r="I234" s="174">
        <f t="shared" si="24"/>
        <v>2.5919999999999999E-2</v>
      </c>
      <c r="J234" s="251">
        <f t="shared" si="25"/>
        <v>0</v>
      </c>
      <c r="K234" s="252"/>
      <c r="L234" s="133">
        <f t="shared" si="26"/>
        <v>604.48032000000001</v>
      </c>
      <c r="M234" s="271">
        <v>23321</v>
      </c>
      <c r="N234" s="225"/>
      <c r="O234" s="132">
        <f t="shared" si="27"/>
        <v>657.53855999999996</v>
      </c>
      <c r="P234" s="210">
        <v>25368</v>
      </c>
      <c r="Q234" s="4"/>
      <c r="R234" s="92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ht="18.75" customHeight="1" x14ac:dyDescent="0.25">
      <c r="A235" s="93" t="s">
        <v>72</v>
      </c>
      <c r="B235" s="245">
        <v>45</v>
      </c>
      <c r="C235" s="181">
        <v>96</v>
      </c>
      <c r="D235" s="181">
        <v>6000</v>
      </c>
      <c r="E235" s="179" t="s">
        <v>39</v>
      </c>
      <c r="F235" s="171"/>
      <c r="G235" s="172"/>
      <c r="H235" s="173">
        <v>1</v>
      </c>
      <c r="I235" s="174">
        <f t="shared" si="24"/>
        <v>2.5919999999999999E-2</v>
      </c>
      <c r="J235" s="251">
        <f t="shared" si="25"/>
        <v>0</v>
      </c>
      <c r="K235" s="252"/>
      <c r="L235" s="133">
        <f t="shared" si="26"/>
        <v>349.99775999999997</v>
      </c>
      <c r="M235" s="156">
        <v>13503</v>
      </c>
      <c r="N235" s="225"/>
      <c r="O235" s="132">
        <f t="shared" si="27"/>
        <v>379.93536</v>
      </c>
      <c r="P235" s="96">
        <v>14658</v>
      </c>
      <c r="Q235" s="4"/>
      <c r="R235" s="92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ht="18.75" customHeight="1" x14ac:dyDescent="0.25">
      <c r="A236" s="93" t="s">
        <v>72</v>
      </c>
      <c r="B236" s="245">
        <v>45</v>
      </c>
      <c r="C236" s="181">
        <v>145</v>
      </c>
      <c r="D236" s="181">
        <v>6000</v>
      </c>
      <c r="E236" s="179" t="s">
        <v>37</v>
      </c>
      <c r="F236" s="171"/>
      <c r="G236" s="172"/>
      <c r="H236" s="173">
        <v>1</v>
      </c>
      <c r="I236" s="174">
        <f t="shared" si="24"/>
        <v>3.9149999999999997E-2</v>
      </c>
      <c r="J236" s="251">
        <f t="shared" si="25"/>
        <v>0</v>
      </c>
      <c r="K236" s="252"/>
      <c r="L236" s="133">
        <f t="shared" si="26"/>
        <v>913.0171499999999</v>
      </c>
      <c r="M236" s="154">
        <v>23321</v>
      </c>
      <c r="N236" s="225"/>
      <c r="O236" s="132">
        <f t="shared" si="27"/>
        <v>993.15719999999988</v>
      </c>
      <c r="P236" s="210">
        <v>25368</v>
      </c>
      <c r="Q236" s="4"/>
      <c r="R236" s="92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ht="18.75" customHeight="1" thickBot="1" x14ac:dyDescent="0.3">
      <c r="A237" s="93" t="s">
        <v>72</v>
      </c>
      <c r="B237" s="158">
        <v>45</v>
      </c>
      <c r="C237" s="159">
        <v>195</v>
      </c>
      <c r="D237" s="159">
        <v>6000</v>
      </c>
      <c r="E237" s="186" t="s">
        <v>37</v>
      </c>
      <c r="F237" s="161"/>
      <c r="G237" s="162"/>
      <c r="H237" s="163">
        <v>1</v>
      </c>
      <c r="I237" s="164">
        <f t="shared" si="24"/>
        <v>5.2650000000000002E-2</v>
      </c>
      <c r="J237" s="269">
        <f t="shared" si="25"/>
        <v>0</v>
      </c>
      <c r="K237" s="270"/>
      <c r="L237" s="106">
        <f t="shared" si="26"/>
        <v>1227.8506500000001</v>
      </c>
      <c r="M237" s="154">
        <v>23321</v>
      </c>
      <c r="N237" s="288"/>
      <c r="O237" s="105">
        <f t="shared" si="27"/>
        <v>1335.6251999999999</v>
      </c>
      <c r="P237" s="210">
        <v>25368</v>
      </c>
      <c r="Q237" s="4"/>
      <c r="R237" s="92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ht="18.75" hidden="1" customHeight="1" x14ac:dyDescent="0.25">
      <c r="A238" s="93" t="s">
        <v>72</v>
      </c>
      <c r="B238" s="285">
        <v>50</v>
      </c>
      <c r="C238" s="177">
        <v>100</v>
      </c>
      <c r="D238" s="177">
        <v>3000</v>
      </c>
      <c r="E238" s="178" t="s">
        <v>37</v>
      </c>
      <c r="F238" s="127"/>
      <c r="G238" s="128"/>
      <c r="H238" s="129">
        <v>1</v>
      </c>
      <c r="I238" s="130">
        <f t="shared" si="24"/>
        <v>1.4999999999999999E-2</v>
      </c>
      <c r="J238" s="286">
        <f t="shared" si="25"/>
        <v>0</v>
      </c>
      <c r="K238" s="287"/>
      <c r="L238" s="188">
        <f t="shared" si="26"/>
        <v>0</v>
      </c>
      <c r="M238" s="189"/>
      <c r="N238" s="290"/>
      <c r="O238" s="176">
        <f t="shared" si="27"/>
        <v>0</v>
      </c>
      <c r="P238" s="291">
        <f t="shared" ref="P238:P240" si="28">(M238*25/100)+M238</f>
        <v>0</v>
      </c>
      <c r="Q238" s="4"/>
      <c r="R238" s="92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ht="18.75" hidden="1" customHeight="1" x14ac:dyDescent="0.25">
      <c r="A239" s="93" t="s">
        <v>72</v>
      </c>
      <c r="B239" s="94">
        <v>50</v>
      </c>
      <c r="C239" s="95">
        <v>150</v>
      </c>
      <c r="D239" s="95">
        <v>3000</v>
      </c>
      <c r="E239" s="96" t="s">
        <v>37</v>
      </c>
      <c r="F239" s="82"/>
      <c r="G239" s="83"/>
      <c r="H239" s="84">
        <v>1</v>
      </c>
      <c r="I239" s="85">
        <f t="shared" si="24"/>
        <v>2.2499999999999999E-2</v>
      </c>
      <c r="J239" s="253">
        <f t="shared" si="25"/>
        <v>0</v>
      </c>
      <c r="K239" s="254"/>
      <c r="L239" s="88">
        <f t="shared" si="26"/>
        <v>0</v>
      </c>
      <c r="M239" s="156"/>
      <c r="N239" s="227"/>
      <c r="O239" s="87">
        <f t="shared" si="27"/>
        <v>0</v>
      </c>
      <c r="P239" s="248">
        <f t="shared" si="28"/>
        <v>0</v>
      </c>
      <c r="Q239" s="4"/>
      <c r="R239" s="92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ht="18.75" hidden="1" customHeight="1" x14ac:dyDescent="0.25">
      <c r="A240" s="93" t="s">
        <v>72</v>
      </c>
      <c r="B240" s="158">
        <v>50</v>
      </c>
      <c r="C240" s="159">
        <v>190</v>
      </c>
      <c r="D240" s="159">
        <v>3000</v>
      </c>
      <c r="E240" s="186" t="s">
        <v>37</v>
      </c>
      <c r="F240" s="161"/>
      <c r="G240" s="162"/>
      <c r="H240" s="163">
        <v>1</v>
      </c>
      <c r="I240" s="164">
        <f t="shared" si="24"/>
        <v>2.8500000000000001E-2</v>
      </c>
      <c r="J240" s="269">
        <f t="shared" si="25"/>
        <v>0</v>
      </c>
      <c r="K240" s="270"/>
      <c r="L240" s="106">
        <f t="shared" si="26"/>
        <v>0</v>
      </c>
      <c r="M240" s="166"/>
      <c r="N240" s="288"/>
      <c r="O240" s="105">
        <f t="shared" si="27"/>
        <v>0</v>
      </c>
      <c r="P240" s="289">
        <f t="shared" si="28"/>
        <v>0</v>
      </c>
      <c r="Q240" s="4"/>
      <c r="R240" s="92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ht="18.75" hidden="1" customHeight="1" x14ac:dyDescent="0.25">
      <c r="A241" s="93" t="s">
        <v>72</v>
      </c>
      <c r="B241" s="245">
        <v>50</v>
      </c>
      <c r="C241" s="181">
        <v>96</v>
      </c>
      <c r="D241" s="181">
        <v>6000</v>
      </c>
      <c r="E241" s="179" t="s">
        <v>37</v>
      </c>
      <c r="F241" s="171"/>
      <c r="G241" s="172"/>
      <c r="H241" s="173">
        <v>1</v>
      </c>
      <c r="I241" s="174">
        <f t="shared" si="24"/>
        <v>2.8799999999999999E-2</v>
      </c>
      <c r="J241" s="251">
        <f t="shared" si="25"/>
        <v>0</v>
      </c>
      <c r="K241" s="252"/>
      <c r="L241" s="133">
        <f t="shared" si="26"/>
        <v>0</v>
      </c>
      <c r="M241" s="156"/>
      <c r="N241" s="225"/>
      <c r="O241" s="132">
        <f t="shared" si="27"/>
        <v>0</v>
      </c>
      <c r="P241" s="248"/>
      <c r="Q241" s="4"/>
      <c r="R241" s="92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ht="18.75" hidden="1" customHeight="1" x14ac:dyDescent="0.25">
      <c r="A242" s="93" t="s">
        <v>72</v>
      </c>
      <c r="B242" s="94">
        <v>50</v>
      </c>
      <c r="C242" s="95">
        <v>100</v>
      </c>
      <c r="D242" s="95">
        <v>6000</v>
      </c>
      <c r="E242" s="96" t="s">
        <v>37</v>
      </c>
      <c r="F242" s="82"/>
      <c r="G242" s="83"/>
      <c r="H242" s="84">
        <v>1</v>
      </c>
      <c r="I242" s="85">
        <f t="shared" si="24"/>
        <v>0.03</v>
      </c>
      <c r="J242" s="253">
        <f t="shared" si="25"/>
        <v>0</v>
      </c>
      <c r="K242" s="254"/>
      <c r="L242" s="88">
        <f t="shared" si="26"/>
        <v>0</v>
      </c>
      <c r="M242" s="156"/>
      <c r="N242" s="227"/>
      <c r="O242" s="87">
        <f t="shared" si="27"/>
        <v>0</v>
      </c>
      <c r="P242" s="248">
        <f t="shared" ref="P242:P244" si="29">(M242*25/100)+M242</f>
        <v>0</v>
      </c>
      <c r="Q242" s="4"/>
      <c r="R242" s="92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ht="18.75" hidden="1" customHeight="1" x14ac:dyDescent="0.25">
      <c r="A243" s="93" t="s">
        <v>72</v>
      </c>
      <c r="B243" s="94">
        <v>50</v>
      </c>
      <c r="C243" s="95">
        <v>150</v>
      </c>
      <c r="D243" s="95">
        <v>6000</v>
      </c>
      <c r="E243" s="96" t="s">
        <v>37</v>
      </c>
      <c r="F243" s="82"/>
      <c r="G243" s="83"/>
      <c r="H243" s="84">
        <v>1</v>
      </c>
      <c r="I243" s="85">
        <f t="shared" si="24"/>
        <v>4.4999999999999998E-2</v>
      </c>
      <c r="J243" s="253">
        <f t="shared" si="25"/>
        <v>0</v>
      </c>
      <c r="K243" s="254"/>
      <c r="L243" s="88">
        <f t="shared" si="26"/>
        <v>0</v>
      </c>
      <c r="M243" s="156"/>
      <c r="N243" s="227"/>
      <c r="O243" s="87">
        <f t="shared" si="27"/>
        <v>0</v>
      </c>
      <c r="P243" s="248">
        <f t="shared" si="29"/>
        <v>0</v>
      </c>
      <c r="Q243" s="4"/>
      <c r="R243" s="92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ht="18.75" hidden="1" customHeight="1" x14ac:dyDescent="0.25">
      <c r="A244" s="93" t="s">
        <v>72</v>
      </c>
      <c r="B244" s="94">
        <v>50</v>
      </c>
      <c r="C244" s="95">
        <v>190</v>
      </c>
      <c r="D244" s="95">
        <v>6000</v>
      </c>
      <c r="E244" s="96" t="s">
        <v>37</v>
      </c>
      <c r="F244" s="82"/>
      <c r="G244" s="83"/>
      <c r="H244" s="84">
        <v>1</v>
      </c>
      <c r="I244" s="85">
        <f t="shared" si="24"/>
        <v>5.7000000000000002E-2</v>
      </c>
      <c r="J244" s="253">
        <f t="shared" si="25"/>
        <v>0</v>
      </c>
      <c r="K244" s="254"/>
      <c r="L244" s="88">
        <f t="shared" si="26"/>
        <v>0</v>
      </c>
      <c r="M244" s="156"/>
      <c r="N244" s="227"/>
      <c r="O244" s="87">
        <f t="shared" si="27"/>
        <v>0</v>
      </c>
      <c r="P244" s="248">
        <f t="shared" si="29"/>
        <v>0</v>
      </c>
      <c r="Q244" s="4"/>
      <c r="R244" s="92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ht="18.75" hidden="1" customHeight="1" x14ac:dyDescent="0.25">
      <c r="A245" s="211" t="s">
        <v>72</v>
      </c>
      <c r="B245" s="158">
        <v>50</v>
      </c>
      <c r="C245" s="159">
        <v>96</v>
      </c>
      <c r="D245" s="159">
        <v>6000</v>
      </c>
      <c r="E245" s="186" t="s">
        <v>55</v>
      </c>
      <c r="F245" s="161"/>
      <c r="G245" s="162"/>
      <c r="H245" s="163">
        <v>1</v>
      </c>
      <c r="I245" s="164">
        <f t="shared" si="24"/>
        <v>2.8799999999999999E-2</v>
      </c>
      <c r="J245" s="269">
        <f t="shared" si="25"/>
        <v>0</v>
      </c>
      <c r="K245" s="270"/>
      <c r="L245" s="106">
        <f t="shared" si="26"/>
        <v>0</v>
      </c>
      <c r="M245" s="166"/>
      <c r="N245" s="288"/>
      <c r="O245" s="105">
        <f t="shared" si="27"/>
        <v>0</v>
      </c>
      <c r="P245" s="289"/>
      <c r="Q245" s="4"/>
      <c r="R245" s="92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ht="7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07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" customHeight="1" x14ac:dyDescent="0.25">
      <c r="A247" s="483" t="s">
        <v>17</v>
      </c>
      <c r="B247" s="469"/>
      <c r="C247" s="469"/>
      <c r="D247" s="469"/>
      <c r="E247" s="469"/>
      <c r="F247" s="469"/>
      <c r="G247" s="469"/>
      <c r="H247" s="469"/>
      <c r="I247" s="469"/>
      <c r="J247" s="469"/>
      <c r="K247" s="469"/>
      <c r="L247" s="469"/>
      <c r="M247" s="469"/>
      <c r="N247" s="469"/>
      <c r="O247" s="469"/>
      <c r="P247" s="469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9" ht="14.25" customHeight="1" x14ac:dyDescent="0.25">
      <c r="A248" s="481" t="s">
        <v>18</v>
      </c>
      <c r="B248" s="469"/>
      <c r="C248" s="469"/>
      <c r="D248" s="469"/>
      <c r="E248" s="469"/>
      <c r="F248" s="469"/>
      <c r="G248" s="469"/>
      <c r="H248" s="469"/>
      <c r="I248" s="469"/>
      <c r="J248" s="469"/>
      <c r="K248" s="469"/>
      <c r="L248" s="469"/>
      <c r="M248" s="469"/>
      <c r="N248" s="469"/>
      <c r="O248" s="469"/>
      <c r="P248" s="469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9" ht="15" customHeight="1" x14ac:dyDescent="0.25">
      <c r="A249" s="481" t="s">
        <v>19</v>
      </c>
      <c r="B249" s="469"/>
      <c r="C249" s="469"/>
      <c r="D249" s="469"/>
      <c r="E249" s="469"/>
      <c r="F249" s="469"/>
      <c r="G249" s="469"/>
      <c r="H249" s="469"/>
      <c r="I249" s="469"/>
      <c r="J249" s="469"/>
      <c r="K249" s="469"/>
      <c r="L249" s="469"/>
      <c r="M249" s="469"/>
      <c r="N249" s="469"/>
      <c r="O249" s="469"/>
      <c r="P249" s="469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9" ht="15.75" customHeight="1" x14ac:dyDescent="0.25">
      <c r="A250" s="482" t="s">
        <v>20</v>
      </c>
      <c r="B250" s="469"/>
      <c r="C250" s="469"/>
      <c r="D250" s="469"/>
      <c r="E250" s="469"/>
      <c r="F250" s="469"/>
      <c r="G250" s="469"/>
      <c r="H250" s="469"/>
      <c r="I250" s="469"/>
      <c r="J250" s="469"/>
      <c r="K250" s="469"/>
      <c r="L250" s="469"/>
      <c r="M250" s="469"/>
      <c r="N250" s="469"/>
      <c r="O250" s="469"/>
      <c r="P250" s="469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9" ht="17.25" customHeight="1" x14ac:dyDescent="0.25">
      <c r="A251" s="494" t="s">
        <v>73</v>
      </c>
      <c r="B251" s="495"/>
      <c r="C251" s="495"/>
      <c r="D251" s="495"/>
      <c r="E251" s="495"/>
      <c r="F251" s="495"/>
      <c r="G251" s="495"/>
      <c r="H251" s="495"/>
      <c r="I251" s="495"/>
      <c r="J251" s="495"/>
      <c r="K251" s="495"/>
      <c r="L251" s="495"/>
      <c r="M251" s="495"/>
      <c r="N251" s="495"/>
      <c r="O251" s="495"/>
      <c r="P251" s="495"/>
      <c r="Q251" s="1"/>
      <c r="R251" s="6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7.25" customHeight="1" x14ac:dyDescent="0.25">
      <c r="A252" s="469"/>
      <c r="B252" s="469"/>
      <c r="C252" s="469"/>
      <c r="D252" s="469"/>
      <c r="E252" s="469"/>
      <c r="F252" s="469"/>
      <c r="G252" s="469"/>
      <c r="H252" s="469"/>
      <c r="I252" s="469"/>
      <c r="J252" s="469"/>
      <c r="K252" s="469"/>
      <c r="L252" s="469"/>
      <c r="M252" s="469"/>
      <c r="N252" s="469"/>
      <c r="O252" s="469"/>
      <c r="P252" s="469"/>
      <c r="Q252" s="1"/>
      <c r="R252" s="6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7.25" customHeight="1" x14ac:dyDescent="0.25">
      <c r="A253" s="469"/>
      <c r="B253" s="469"/>
      <c r="C253" s="469"/>
      <c r="D253" s="469"/>
      <c r="E253" s="469"/>
      <c r="F253" s="469"/>
      <c r="G253" s="469"/>
      <c r="H253" s="469"/>
      <c r="I253" s="469"/>
      <c r="J253" s="469"/>
      <c r="K253" s="469"/>
      <c r="L253" s="469"/>
      <c r="M253" s="469"/>
      <c r="N253" s="469"/>
      <c r="O253" s="469"/>
      <c r="P253" s="469"/>
      <c r="Q253" s="1"/>
      <c r="R253" s="6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7.25" customHeight="1" x14ac:dyDescent="0.25">
      <c r="A254" s="469"/>
      <c r="B254" s="469"/>
      <c r="C254" s="469"/>
      <c r="D254" s="469"/>
      <c r="E254" s="469"/>
      <c r="F254" s="469"/>
      <c r="G254" s="469"/>
      <c r="H254" s="469"/>
      <c r="I254" s="469"/>
      <c r="J254" s="469"/>
      <c r="K254" s="469"/>
      <c r="L254" s="469"/>
      <c r="M254" s="469"/>
      <c r="N254" s="469"/>
      <c r="O254" s="469"/>
      <c r="P254" s="469"/>
      <c r="Q254" s="1"/>
      <c r="R254" s="6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</sheetData>
  <mergeCells count="61">
    <mergeCell ref="A249:P249"/>
    <mergeCell ref="A96:P97"/>
    <mergeCell ref="A98:A99"/>
    <mergeCell ref="E98:E99"/>
    <mergeCell ref="F98:G98"/>
    <mergeCell ref="H98:J98"/>
    <mergeCell ref="L98:M98"/>
    <mergeCell ref="O98:P98"/>
    <mergeCell ref="A206:P206"/>
    <mergeCell ref="A150:A151"/>
    <mergeCell ref="O209:P209"/>
    <mergeCell ref="A207:P208"/>
    <mergeCell ref="F209:G209"/>
    <mergeCell ref="H209:J209"/>
    <mergeCell ref="R51:R52"/>
    <mergeCell ref="A47:P47"/>
    <mergeCell ref="A146:P146"/>
    <mergeCell ref="A147:P147"/>
    <mergeCell ref="A148:P149"/>
    <mergeCell ref="A48:P48"/>
    <mergeCell ref="A49:P50"/>
    <mergeCell ref="A51:A52"/>
    <mergeCell ref="E51:E52"/>
    <mergeCell ref="F51:G51"/>
    <mergeCell ref="H51:J51"/>
    <mergeCell ref="L51:M51"/>
    <mergeCell ref="O51:P51"/>
    <mergeCell ref="R98:R99"/>
    <mergeCell ref="A92:P92"/>
    <mergeCell ref="A93:P93"/>
    <mergeCell ref="O3:P3"/>
    <mergeCell ref="R3:R4"/>
    <mergeCell ref="A45:P45"/>
    <mergeCell ref="A46:P46"/>
    <mergeCell ref="A1:P2"/>
    <mergeCell ref="A3:A4"/>
    <mergeCell ref="E3:E4"/>
    <mergeCell ref="F3:G3"/>
    <mergeCell ref="H3:J3"/>
    <mergeCell ref="L3:M3"/>
    <mergeCell ref="R209:R210"/>
    <mergeCell ref="A247:P247"/>
    <mergeCell ref="A251:P254"/>
    <mergeCell ref="A144:P144"/>
    <mergeCell ref="A145:P145"/>
    <mergeCell ref="A250:P250"/>
    <mergeCell ref="R150:R151"/>
    <mergeCell ref="O150:P150"/>
    <mergeCell ref="F150:G150"/>
    <mergeCell ref="H150:J150"/>
    <mergeCell ref="L150:M150"/>
    <mergeCell ref="A203:P203"/>
    <mergeCell ref="A204:P204"/>
    <mergeCell ref="A205:P205"/>
    <mergeCell ref="E150:E151"/>
    <mergeCell ref="A248:P248"/>
    <mergeCell ref="L209:M209"/>
    <mergeCell ref="A209:A210"/>
    <mergeCell ref="E209:E210"/>
    <mergeCell ref="A94:P94"/>
    <mergeCell ref="A95:P95"/>
  </mergeCells>
  <hyperlinks>
    <hyperlink ref="A48" r:id="rId1"/>
    <hyperlink ref="A95" r:id="rId2"/>
    <hyperlink ref="A147" r:id="rId3"/>
    <hyperlink ref="A206" r:id="rId4"/>
    <hyperlink ref="A250" r:id="rId5"/>
  </hyperlinks>
  <pageMargins left="0" right="0" top="0.74803149606299213" bottom="0.74803149606299213" header="0" footer="0"/>
  <pageSetup paperSize="9" orientation="landscape" r:id="rId6"/>
  <rowBreaks count="3" manualBreakCount="3">
    <brk id="147" man="1"/>
    <brk id="206" man="1"/>
    <brk id="9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100"/>
  <sheetViews>
    <sheetView workbookViewId="0">
      <selection sqref="A1:I1"/>
    </sheetView>
  </sheetViews>
  <sheetFormatPr defaultColWidth="14.42578125" defaultRowHeight="15" customHeight="1" x14ac:dyDescent="0.25"/>
  <cols>
    <col min="1" max="1" width="23.5703125" customWidth="1"/>
    <col min="2" max="3" width="8.7109375" customWidth="1"/>
    <col min="4" max="4" width="4.28515625" customWidth="1"/>
    <col min="5" max="5" width="4" customWidth="1"/>
    <col min="6" max="6" width="15.85546875" customWidth="1"/>
    <col min="7" max="7" width="7.140625" customWidth="1"/>
    <col min="8" max="8" width="11.5703125" customWidth="1"/>
    <col min="9" max="9" width="12.140625" customWidth="1"/>
    <col min="10" max="13" width="8.7109375" customWidth="1"/>
  </cols>
  <sheetData>
    <row r="1" spans="1:13" ht="22.5" customHeight="1" x14ac:dyDescent="0.25">
      <c r="A1" s="542" t="s">
        <v>74</v>
      </c>
      <c r="B1" s="469"/>
      <c r="C1" s="469"/>
      <c r="D1" s="469"/>
      <c r="E1" s="469"/>
      <c r="F1" s="469"/>
      <c r="G1" s="469"/>
      <c r="H1" s="469"/>
      <c r="I1" s="469"/>
    </row>
    <row r="2" spans="1:13" ht="17.25" customHeight="1" x14ac:dyDescent="0.3">
      <c r="A2" s="543">
        <v>44805</v>
      </c>
      <c r="B2" s="469"/>
      <c r="C2" s="469"/>
      <c r="D2" s="469"/>
      <c r="E2" s="469"/>
      <c r="F2" s="469"/>
      <c r="G2" s="469"/>
      <c r="H2" s="469"/>
      <c r="I2" s="469"/>
    </row>
    <row r="3" spans="1:13" ht="12.75" customHeight="1" x14ac:dyDescent="0.25">
      <c r="A3" s="541" t="s">
        <v>75</v>
      </c>
      <c r="B3" s="469"/>
      <c r="C3" s="469"/>
      <c r="D3" s="469"/>
      <c r="E3" s="469"/>
      <c r="F3" s="469"/>
      <c r="G3" s="469"/>
      <c r="H3" s="469"/>
      <c r="I3" s="469"/>
      <c r="J3" s="4"/>
      <c r="K3" s="4"/>
      <c r="L3" s="4"/>
      <c r="M3" s="4"/>
    </row>
    <row r="4" spans="1:13" ht="12.75" customHeight="1" x14ac:dyDescent="0.25">
      <c r="A4" s="540" t="s">
        <v>76</v>
      </c>
      <c r="B4" s="478"/>
      <c r="C4" s="478"/>
      <c r="D4" s="478"/>
      <c r="E4" s="478"/>
      <c r="F4" s="478"/>
      <c r="G4" s="478"/>
      <c r="H4" s="478"/>
      <c r="I4" s="478"/>
      <c r="J4" s="4"/>
      <c r="K4" s="4"/>
      <c r="L4" s="4"/>
      <c r="M4" s="4"/>
    </row>
    <row r="5" spans="1:13" ht="15.75" customHeight="1" x14ac:dyDescent="0.25">
      <c r="A5" s="523" t="s">
        <v>77</v>
      </c>
      <c r="B5" s="485"/>
      <c r="C5" s="485"/>
      <c r="D5" s="485"/>
      <c r="E5" s="524"/>
      <c r="F5" s="527" t="s">
        <v>78</v>
      </c>
      <c r="G5" s="522" t="s">
        <v>79</v>
      </c>
      <c r="H5" s="546" t="s">
        <v>80</v>
      </c>
      <c r="I5" s="544" t="s">
        <v>81</v>
      </c>
      <c r="J5" s="4"/>
      <c r="K5" s="4"/>
      <c r="L5" s="4"/>
      <c r="M5" s="4"/>
    </row>
    <row r="6" spans="1:13" ht="18" customHeight="1" x14ac:dyDescent="0.25">
      <c r="A6" s="525"/>
      <c r="B6" s="478"/>
      <c r="C6" s="478"/>
      <c r="D6" s="478"/>
      <c r="E6" s="526"/>
      <c r="F6" s="476"/>
      <c r="G6" s="478"/>
      <c r="H6" s="547"/>
      <c r="I6" s="476"/>
      <c r="J6" s="4"/>
      <c r="K6" s="4"/>
      <c r="L6" s="4"/>
      <c r="M6" s="4"/>
    </row>
    <row r="7" spans="1:13" ht="16.5" customHeight="1" x14ac:dyDescent="0.25">
      <c r="A7" s="528" t="s">
        <v>82</v>
      </c>
      <c r="B7" s="529"/>
      <c r="C7" s="529"/>
      <c r="D7" s="529"/>
      <c r="E7" s="530"/>
      <c r="F7" s="294" t="s">
        <v>83</v>
      </c>
      <c r="G7" s="295" t="s">
        <v>84</v>
      </c>
      <c r="H7" s="296"/>
      <c r="I7" s="297"/>
      <c r="J7" s="4"/>
      <c r="K7" s="4"/>
      <c r="L7" s="4"/>
      <c r="M7" s="4"/>
    </row>
    <row r="8" spans="1:13" ht="18" customHeight="1" x14ac:dyDescent="0.25">
      <c r="A8" s="519" t="s">
        <v>85</v>
      </c>
      <c r="B8" s="520"/>
      <c r="C8" s="520"/>
      <c r="D8" s="520"/>
      <c r="E8" s="521"/>
      <c r="F8" s="298" t="s">
        <v>83</v>
      </c>
      <c r="G8" s="299" t="s">
        <v>84</v>
      </c>
      <c r="H8" s="300"/>
      <c r="I8" s="301"/>
      <c r="J8" s="4"/>
      <c r="K8" s="4"/>
      <c r="L8" s="4"/>
      <c r="M8" s="4"/>
    </row>
    <row r="9" spans="1:13" ht="18" customHeight="1" x14ac:dyDescent="0.25">
      <c r="A9" s="519" t="s">
        <v>86</v>
      </c>
      <c r="B9" s="520"/>
      <c r="C9" s="520"/>
      <c r="D9" s="520"/>
      <c r="E9" s="521"/>
      <c r="F9" s="298" t="s">
        <v>83</v>
      </c>
      <c r="G9" s="299" t="s">
        <v>84</v>
      </c>
      <c r="H9" s="300"/>
      <c r="I9" s="301"/>
      <c r="J9" s="4"/>
      <c r="K9" s="4"/>
      <c r="L9" s="4"/>
      <c r="M9" s="4"/>
    </row>
    <row r="10" spans="1:13" ht="18" customHeight="1" x14ac:dyDescent="0.25">
      <c r="A10" s="519" t="s">
        <v>87</v>
      </c>
      <c r="B10" s="520"/>
      <c r="C10" s="520"/>
      <c r="D10" s="520"/>
      <c r="E10" s="521"/>
      <c r="F10" s="298" t="s">
        <v>83</v>
      </c>
      <c r="G10" s="299" t="s">
        <v>84</v>
      </c>
      <c r="H10" s="300"/>
      <c r="I10" s="301"/>
      <c r="J10" s="4"/>
      <c r="K10" s="4"/>
      <c r="L10" s="4"/>
      <c r="M10" s="4"/>
    </row>
    <row r="11" spans="1:13" ht="12" customHeight="1" x14ac:dyDescent="0.25">
      <c r="A11" s="302"/>
      <c r="B11" s="303"/>
      <c r="C11" s="303"/>
      <c r="D11" s="303"/>
      <c r="E11" s="303"/>
      <c r="F11" s="304"/>
      <c r="G11" s="305"/>
      <c r="H11" s="306"/>
      <c r="I11" s="307"/>
      <c r="J11" s="4"/>
      <c r="K11" s="4"/>
      <c r="L11" s="4"/>
      <c r="M11" s="4"/>
    </row>
    <row r="12" spans="1:13" ht="18" customHeight="1" x14ac:dyDescent="0.25">
      <c r="A12" s="519" t="s">
        <v>88</v>
      </c>
      <c r="B12" s="520"/>
      <c r="C12" s="520"/>
      <c r="D12" s="520"/>
      <c r="E12" s="521"/>
      <c r="F12" s="298" t="s">
        <v>83</v>
      </c>
      <c r="G12" s="299" t="s">
        <v>84</v>
      </c>
      <c r="H12" s="300"/>
      <c r="I12" s="301"/>
      <c r="J12" s="4"/>
      <c r="K12" s="4"/>
      <c r="L12" s="4"/>
      <c r="M12" s="4"/>
    </row>
    <row r="13" spans="1:13" ht="18" customHeight="1" x14ac:dyDescent="0.25">
      <c r="A13" s="519" t="s">
        <v>89</v>
      </c>
      <c r="B13" s="520"/>
      <c r="C13" s="520"/>
      <c r="D13" s="520"/>
      <c r="E13" s="521"/>
      <c r="F13" s="298" t="s">
        <v>83</v>
      </c>
      <c r="G13" s="299" t="s">
        <v>84</v>
      </c>
      <c r="H13" s="300"/>
      <c r="I13" s="301"/>
      <c r="J13" s="4"/>
      <c r="K13" s="4"/>
      <c r="L13" s="4"/>
      <c r="M13" s="4"/>
    </row>
    <row r="14" spans="1:13" ht="18" customHeight="1" x14ac:dyDescent="0.25">
      <c r="A14" s="545" t="s">
        <v>90</v>
      </c>
      <c r="B14" s="520"/>
      <c r="C14" s="520"/>
      <c r="D14" s="520"/>
      <c r="E14" s="521"/>
      <c r="F14" s="308" t="s">
        <v>91</v>
      </c>
      <c r="G14" s="309" t="s">
        <v>84</v>
      </c>
      <c r="H14" s="310"/>
      <c r="I14" s="311"/>
      <c r="J14" s="4"/>
      <c r="K14" s="4"/>
      <c r="L14" s="4"/>
      <c r="M14" s="4"/>
    </row>
    <row r="15" spans="1:13" ht="18" customHeight="1" x14ac:dyDescent="0.25">
      <c r="A15" s="519" t="s">
        <v>90</v>
      </c>
      <c r="B15" s="520"/>
      <c r="C15" s="520"/>
      <c r="D15" s="520"/>
      <c r="E15" s="521"/>
      <c r="F15" s="298" t="s">
        <v>83</v>
      </c>
      <c r="G15" s="299" t="s">
        <v>84</v>
      </c>
      <c r="H15" s="300"/>
      <c r="I15" s="301"/>
      <c r="J15" s="4"/>
      <c r="K15" s="4"/>
      <c r="L15" s="4"/>
      <c r="M15" s="4"/>
    </row>
    <row r="16" spans="1:13" ht="18" customHeight="1" x14ac:dyDescent="0.25">
      <c r="A16" s="519" t="s">
        <v>92</v>
      </c>
      <c r="B16" s="520"/>
      <c r="C16" s="520"/>
      <c r="D16" s="520"/>
      <c r="E16" s="521"/>
      <c r="F16" s="298" t="s">
        <v>83</v>
      </c>
      <c r="G16" s="299" t="s">
        <v>84</v>
      </c>
      <c r="H16" s="300"/>
      <c r="I16" s="301"/>
      <c r="J16" s="4"/>
      <c r="K16" s="4"/>
      <c r="L16" s="4"/>
      <c r="M16" s="4"/>
    </row>
    <row r="17" spans="1:13" ht="9.75" customHeight="1" x14ac:dyDescent="0.25">
      <c r="A17" s="312"/>
      <c r="B17" s="313"/>
      <c r="C17" s="313"/>
      <c r="D17" s="313"/>
      <c r="E17" s="313"/>
      <c r="F17" s="314"/>
      <c r="G17" s="315"/>
      <c r="H17" s="316"/>
      <c r="I17" s="317"/>
      <c r="J17" s="4"/>
      <c r="K17" s="4"/>
      <c r="L17" s="4"/>
      <c r="M17" s="4"/>
    </row>
    <row r="18" spans="1:13" ht="16.5" customHeight="1" x14ac:dyDescent="0.25">
      <c r="A18" s="519" t="s">
        <v>93</v>
      </c>
      <c r="B18" s="520"/>
      <c r="C18" s="520"/>
      <c r="D18" s="520"/>
      <c r="E18" s="521"/>
      <c r="F18" s="298" t="s">
        <v>83</v>
      </c>
      <c r="G18" s="299" t="s">
        <v>84</v>
      </c>
      <c r="H18" s="300"/>
      <c r="I18" s="301"/>
      <c r="J18" s="4"/>
      <c r="K18" s="4"/>
      <c r="L18" s="4"/>
      <c r="M18" s="4"/>
    </row>
    <row r="19" spans="1:13" ht="18" customHeight="1" x14ac:dyDescent="0.25">
      <c r="A19" s="519" t="s">
        <v>94</v>
      </c>
      <c r="B19" s="520"/>
      <c r="C19" s="520"/>
      <c r="D19" s="520"/>
      <c r="E19" s="521"/>
      <c r="F19" s="298" t="s">
        <v>83</v>
      </c>
      <c r="G19" s="299" t="s">
        <v>84</v>
      </c>
      <c r="H19" s="300"/>
      <c r="I19" s="301"/>
      <c r="J19" s="4"/>
      <c r="K19" s="4"/>
      <c r="L19" s="4"/>
      <c r="M19" s="4"/>
    </row>
    <row r="20" spans="1:13" ht="18" customHeight="1" x14ac:dyDescent="0.25">
      <c r="A20" s="519" t="s">
        <v>95</v>
      </c>
      <c r="B20" s="520"/>
      <c r="C20" s="520"/>
      <c r="D20" s="520"/>
      <c r="E20" s="521"/>
      <c r="F20" s="298" t="s">
        <v>83</v>
      </c>
      <c r="G20" s="299" t="s">
        <v>84</v>
      </c>
      <c r="H20" s="300"/>
      <c r="I20" s="301"/>
      <c r="J20" s="4"/>
      <c r="K20" s="4"/>
      <c r="L20" s="4"/>
      <c r="M20" s="4"/>
    </row>
    <row r="21" spans="1:13" ht="18" customHeight="1" x14ac:dyDescent="0.25">
      <c r="A21" s="548" t="s">
        <v>96</v>
      </c>
      <c r="B21" s="495"/>
      <c r="C21" s="495"/>
      <c r="D21" s="495"/>
      <c r="E21" s="549"/>
      <c r="F21" s="298" t="s">
        <v>97</v>
      </c>
      <c r="G21" s="299" t="s">
        <v>84</v>
      </c>
      <c r="H21" s="300"/>
      <c r="I21" s="301"/>
      <c r="J21" s="4"/>
      <c r="K21" s="4"/>
      <c r="L21" s="4"/>
      <c r="M21" s="4"/>
    </row>
    <row r="22" spans="1:13" ht="9" customHeight="1" x14ac:dyDescent="0.25">
      <c r="A22" s="519"/>
      <c r="B22" s="520"/>
      <c r="C22" s="520"/>
      <c r="D22" s="520"/>
      <c r="E22" s="521"/>
      <c r="F22" s="298"/>
      <c r="G22" s="299"/>
      <c r="H22" s="300"/>
      <c r="I22" s="301"/>
      <c r="J22" s="4"/>
      <c r="K22" s="4"/>
      <c r="L22" s="4"/>
      <c r="M22" s="4"/>
    </row>
    <row r="23" spans="1:13" ht="18" customHeight="1" x14ac:dyDescent="0.25">
      <c r="A23" s="528" t="s">
        <v>98</v>
      </c>
      <c r="B23" s="529"/>
      <c r="C23" s="529"/>
      <c r="D23" s="529"/>
      <c r="E23" s="530"/>
      <c r="F23" s="298" t="s">
        <v>83</v>
      </c>
      <c r="G23" s="299" t="s">
        <v>84</v>
      </c>
      <c r="H23" s="300"/>
      <c r="I23" s="301"/>
      <c r="J23" s="4"/>
      <c r="K23" s="4"/>
      <c r="L23" s="4"/>
      <c r="M23" s="4"/>
    </row>
    <row r="24" spans="1:13" ht="18" customHeight="1" x14ac:dyDescent="0.25">
      <c r="A24" s="519" t="s">
        <v>99</v>
      </c>
      <c r="B24" s="520"/>
      <c r="C24" s="520"/>
      <c r="D24" s="520"/>
      <c r="E24" s="521"/>
      <c r="F24" s="298" t="s">
        <v>83</v>
      </c>
      <c r="G24" s="299" t="s">
        <v>84</v>
      </c>
      <c r="H24" s="300"/>
      <c r="I24" s="301"/>
      <c r="J24" s="4"/>
      <c r="K24" s="4"/>
      <c r="L24" s="4"/>
      <c r="M24" s="4"/>
    </row>
    <row r="25" spans="1:13" ht="18" customHeight="1" x14ac:dyDescent="0.25">
      <c r="A25" s="519" t="s">
        <v>100</v>
      </c>
      <c r="B25" s="520"/>
      <c r="C25" s="520"/>
      <c r="D25" s="520"/>
      <c r="E25" s="521"/>
      <c r="F25" s="298" t="s">
        <v>83</v>
      </c>
      <c r="G25" s="299" t="s">
        <v>84</v>
      </c>
      <c r="H25" s="300"/>
      <c r="I25" s="301"/>
      <c r="J25" s="4"/>
      <c r="K25" s="4"/>
      <c r="L25" s="4"/>
      <c r="M25" s="4"/>
    </row>
    <row r="26" spans="1:13" ht="9.75" customHeight="1" x14ac:dyDescent="0.25">
      <c r="A26" s="312"/>
      <c r="B26" s="313"/>
      <c r="C26" s="313"/>
      <c r="D26" s="313"/>
      <c r="E26" s="313"/>
      <c r="F26" s="318"/>
      <c r="G26" s="313"/>
      <c r="H26" s="319"/>
      <c r="I26" s="320"/>
      <c r="J26" s="4"/>
      <c r="K26" s="4"/>
      <c r="L26" s="4"/>
      <c r="M26" s="4"/>
    </row>
    <row r="27" spans="1:13" ht="18" customHeight="1" x14ac:dyDescent="0.25">
      <c r="A27" s="519" t="s">
        <v>101</v>
      </c>
      <c r="B27" s="520"/>
      <c r="C27" s="520"/>
      <c r="D27" s="520"/>
      <c r="E27" s="521"/>
      <c r="F27" s="298" t="s">
        <v>83</v>
      </c>
      <c r="G27" s="299" t="s">
        <v>84</v>
      </c>
      <c r="H27" s="300"/>
      <c r="I27" s="301"/>
      <c r="J27" s="4"/>
      <c r="K27" s="4"/>
      <c r="L27" s="4"/>
      <c r="M27" s="4"/>
    </row>
    <row r="28" spans="1:13" ht="18" customHeight="1" x14ac:dyDescent="0.25">
      <c r="A28" s="519" t="s">
        <v>102</v>
      </c>
      <c r="B28" s="520"/>
      <c r="C28" s="520"/>
      <c r="D28" s="520"/>
      <c r="E28" s="521"/>
      <c r="F28" s="298" t="s">
        <v>83</v>
      </c>
      <c r="G28" s="299" t="s">
        <v>84</v>
      </c>
      <c r="H28" s="300"/>
      <c r="I28" s="301"/>
      <c r="J28" s="4"/>
      <c r="K28" s="4"/>
      <c r="L28" s="4"/>
      <c r="M28" s="4"/>
    </row>
    <row r="29" spans="1:13" ht="18" customHeight="1" x14ac:dyDescent="0.25">
      <c r="A29" s="519" t="s">
        <v>103</v>
      </c>
      <c r="B29" s="520"/>
      <c r="C29" s="520"/>
      <c r="D29" s="520"/>
      <c r="E29" s="521"/>
      <c r="F29" s="298" t="s">
        <v>83</v>
      </c>
      <c r="G29" s="299" t="s">
        <v>84</v>
      </c>
      <c r="H29" s="300"/>
      <c r="I29" s="301"/>
      <c r="J29" s="4"/>
      <c r="K29" s="4"/>
      <c r="L29" s="4"/>
      <c r="M29" s="4"/>
    </row>
    <row r="30" spans="1:13" ht="18" customHeight="1" x14ac:dyDescent="0.25">
      <c r="A30" s="519" t="s">
        <v>104</v>
      </c>
      <c r="B30" s="520"/>
      <c r="C30" s="520"/>
      <c r="D30" s="520"/>
      <c r="E30" s="521"/>
      <c r="F30" s="298" t="s">
        <v>83</v>
      </c>
      <c r="G30" s="299" t="s">
        <v>84</v>
      </c>
      <c r="H30" s="300"/>
      <c r="I30" s="301"/>
      <c r="J30" s="4"/>
      <c r="K30" s="4"/>
      <c r="L30" s="4"/>
      <c r="M30" s="4"/>
    </row>
    <row r="31" spans="1:13" ht="18" customHeight="1" x14ac:dyDescent="0.25">
      <c r="A31" s="519" t="s">
        <v>105</v>
      </c>
      <c r="B31" s="520"/>
      <c r="C31" s="520"/>
      <c r="D31" s="520"/>
      <c r="E31" s="521"/>
      <c r="F31" s="298" t="s">
        <v>83</v>
      </c>
      <c r="G31" s="299" t="s">
        <v>84</v>
      </c>
      <c r="H31" s="300"/>
      <c r="I31" s="301"/>
      <c r="J31" s="4"/>
      <c r="K31" s="4"/>
      <c r="L31" s="4"/>
      <c r="M31" s="4"/>
    </row>
    <row r="32" spans="1:13" ht="18" customHeight="1" x14ac:dyDescent="0.25">
      <c r="A32" s="519" t="s">
        <v>106</v>
      </c>
      <c r="B32" s="520"/>
      <c r="C32" s="520"/>
      <c r="D32" s="520"/>
      <c r="E32" s="521"/>
      <c r="F32" s="298" t="s">
        <v>83</v>
      </c>
      <c r="G32" s="299" t="s">
        <v>84</v>
      </c>
      <c r="H32" s="300"/>
      <c r="I32" s="301"/>
      <c r="J32" s="4"/>
      <c r="K32" s="4"/>
      <c r="L32" s="4"/>
      <c r="M32" s="4"/>
    </row>
    <row r="33" spans="1:24" ht="11.25" customHeight="1" x14ac:dyDescent="0.25">
      <c r="A33" s="321"/>
      <c r="B33" s="322"/>
      <c r="C33" s="322"/>
      <c r="D33" s="322"/>
      <c r="E33" s="322"/>
      <c r="F33" s="304"/>
      <c r="G33" s="305"/>
      <c r="H33" s="306"/>
      <c r="I33" s="307"/>
      <c r="J33" s="4"/>
      <c r="K33" s="4"/>
      <c r="L33" s="4"/>
      <c r="M33" s="4"/>
    </row>
    <row r="34" spans="1:24" ht="18" customHeight="1" x14ac:dyDescent="0.25">
      <c r="A34" s="533" t="s">
        <v>107</v>
      </c>
      <c r="B34" s="520"/>
      <c r="C34" s="520"/>
      <c r="D34" s="520"/>
      <c r="E34" s="521"/>
      <c r="F34" s="298" t="s">
        <v>83</v>
      </c>
      <c r="G34" s="299" t="s">
        <v>84</v>
      </c>
      <c r="H34" s="300"/>
      <c r="I34" s="301"/>
      <c r="J34" s="4"/>
      <c r="K34" s="4"/>
      <c r="L34" s="4"/>
      <c r="M34" s="4"/>
    </row>
    <row r="35" spans="1:24" ht="18" customHeight="1" x14ac:dyDescent="0.25">
      <c r="A35" s="533" t="s">
        <v>108</v>
      </c>
      <c r="B35" s="520"/>
      <c r="C35" s="520"/>
      <c r="D35" s="520"/>
      <c r="E35" s="521"/>
      <c r="F35" s="298" t="s">
        <v>83</v>
      </c>
      <c r="G35" s="299" t="s">
        <v>84</v>
      </c>
      <c r="H35" s="300"/>
      <c r="I35" s="301"/>
      <c r="J35" s="4"/>
      <c r="K35" s="4"/>
      <c r="L35" s="4"/>
      <c r="M35" s="4"/>
    </row>
    <row r="36" spans="1:24" ht="18" customHeight="1" x14ac:dyDescent="0.25">
      <c r="A36" s="533" t="s">
        <v>109</v>
      </c>
      <c r="B36" s="520"/>
      <c r="C36" s="520"/>
      <c r="D36" s="520"/>
      <c r="E36" s="521"/>
      <c r="F36" s="298" t="s">
        <v>83</v>
      </c>
      <c r="G36" s="299" t="s">
        <v>84</v>
      </c>
      <c r="H36" s="300"/>
      <c r="I36" s="301"/>
      <c r="J36" s="4"/>
      <c r="K36" s="4"/>
      <c r="L36" s="4"/>
      <c r="M36" s="4"/>
    </row>
    <row r="37" spans="1:24" ht="9.75" customHeight="1" x14ac:dyDescent="0.25">
      <c r="A37" s="323"/>
      <c r="B37" s="324"/>
      <c r="C37" s="324"/>
      <c r="D37" s="324"/>
      <c r="E37" s="325"/>
      <c r="F37" s="326"/>
      <c r="G37" s="327"/>
      <c r="H37" s="328"/>
      <c r="I37" s="329"/>
      <c r="J37" s="4"/>
      <c r="K37" s="4"/>
      <c r="L37" s="4"/>
      <c r="M37" s="4"/>
    </row>
    <row r="38" spans="1:24" ht="18" customHeight="1" x14ac:dyDescent="0.25">
      <c r="A38" s="531" t="s">
        <v>110</v>
      </c>
      <c r="B38" s="520"/>
      <c r="C38" s="520"/>
      <c r="D38" s="520"/>
      <c r="E38" s="521"/>
      <c r="F38" s="298" t="s">
        <v>83</v>
      </c>
      <c r="G38" s="299" t="s">
        <v>84</v>
      </c>
      <c r="H38" s="300"/>
      <c r="I38" s="301"/>
      <c r="J38" s="4"/>
      <c r="K38" s="4"/>
      <c r="L38" s="4"/>
      <c r="M38" s="4"/>
    </row>
    <row r="39" spans="1:24" ht="18" customHeight="1" x14ac:dyDescent="0.25">
      <c r="A39" s="532" t="s">
        <v>110</v>
      </c>
      <c r="B39" s="520"/>
      <c r="C39" s="520"/>
      <c r="D39" s="520"/>
      <c r="E39" s="521"/>
      <c r="F39" s="308" t="s">
        <v>111</v>
      </c>
      <c r="G39" s="309" t="s">
        <v>84</v>
      </c>
      <c r="H39" s="310"/>
      <c r="I39" s="311"/>
      <c r="J39" s="4"/>
      <c r="K39" s="4"/>
      <c r="L39" s="4"/>
      <c r="M39" s="4"/>
    </row>
    <row r="40" spans="1:24" ht="18" customHeight="1" x14ac:dyDescent="0.25">
      <c r="A40" s="531" t="s">
        <v>112</v>
      </c>
      <c r="B40" s="520"/>
      <c r="C40" s="520"/>
      <c r="D40" s="520"/>
      <c r="E40" s="521"/>
      <c r="F40" s="298" t="s">
        <v>111</v>
      </c>
      <c r="G40" s="299" t="s">
        <v>84</v>
      </c>
      <c r="H40" s="300"/>
      <c r="I40" s="301"/>
      <c r="J40" s="4"/>
      <c r="K40" s="4"/>
      <c r="L40" s="4"/>
      <c r="M40" s="4"/>
    </row>
    <row r="41" spans="1:24" ht="9.75" customHeight="1" x14ac:dyDescent="0.25">
      <c r="A41" s="330"/>
      <c r="B41" s="331"/>
      <c r="C41" s="332"/>
      <c r="D41" s="333"/>
      <c r="E41" s="331"/>
      <c r="F41" s="304"/>
      <c r="G41" s="305"/>
      <c r="H41" s="306"/>
      <c r="I41" s="307"/>
      <c r="J41" s="4"/>
      <c r="K41" s="4"/>
      <c r="L41" s="4"/>
      <c r="M41" s="4"/>
    </row>
    <row r="42" spans="1:24" ht="18" customHeight="1" x14ac:dyDescent="0.25">
      <c r="A42" s="537" t="s">
        <v>113</v>
      </c>
      <c r="B42" s="538"/>
      <c r="C42" s="538"/>
      <c r="D42" s="538"/>
      <c r="E42" s="539"/>
      <c r="F42" s="334" t="s">
        <v>83</v>
      </c>
      <c r="G42" s="335" t="s">
        <v>84</v>
      </c>
      <c r="H42" s="336"/>
      <c r="I42" s="337"/>
      <c r="J42" s="4"/>
      <c r="K42" s="4"/>
      <c r="L42" s="4"/>
      <c r="M42" s="4"/>
    </row>
    <row r="43" spans="1:24" ht="9" customHeight="1" x14ac:dyDescent="0.25">
      <c r="A43" s="534"/>
      <c r="B43" s="535"/>
      <c r="C43" s="535"/>
      <c r="D43" s="535"/>
      <c r="E43" s="535"/>
      <c r="F43" s="535"/>
      <c r="G43" s="535"/>
      <c r="H43" s="535"/>
      <c r="I43" s="536"/>
      <c r="J43" s="4"/>
      <c r="K43" s="4"/>
      <c r="L43" s="4"/>
      <c r="M43" s="4"/>
    </row>
    <row r="44" spans="1:24" ht="15" customHeight="1" x14ac:dyDescent="0.25">
      <c r="A44" s="483" t="s">
        <v>17</v>
      </c>
      <c r="B44" s="469"/>
      <c r="C44" s="469"/>
      <c r="D44" s="469"/>
      <c r="E44" s="469"/>
      <c r="F44" s="469"/>
      <c r="G44" s="469"/>
      <c r="H44" s="469"/>
      <c r="I44" s="469"/>
      <c r="J44" s="469"/>
      <c r="K44" s="45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 x14ac:dyDescent="0.25">
      <c r="A45" s="481" t="s">
        <v>18</v>
      </c>
      <c r="B45" s="469"/>
      <c r="C45" s="469"/>
      <c r="D45" s="469"/>
      <c r="E45" s="469"/>
      <c r="F45" s="469"/>
      <c r="G45" s="469"/>
      <c r="H45" s="469"/>
      <c r="I45" s="469"/>
      <c r="J45" s="469"/>
      <c r="K45" s="4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" customHeight="1" x14ac:dyDescent="0.25">
      <c r="A46" s="481" t="s">
        <v>19</v>
      </c>
      <c r="B46" s="469"/>
      <c r="C46" s="469"/>
      <c r="D46" s="469"/>
      <c r="E46" s="469"/>
      <c r="F46" s="469"/>
      <c r="G46" s="469"/>
      <c r="H46" s="469"/>
      <c r="I46" s="469"/>
      <c r="J46" s="469"/>
      <c r="K46" s="46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482" t="s">
        <v>20</v>
      </c>
      <c r="B47" s="469"/>
      <c r="C47" s="469"/>
      <c r="D47" s="469"/>
      <c r="E47" s="469"/>
      <c r="F47" s="469"/>
      <c r="G47" s="469"/>
      <c r="H47" s="469"/>
      <c r="I47" s="469"/>
      <c r="J47" s="469"/>
      <c r="K47" s="46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4">
    <mergeCell ref="A4:I4"/>
    <mergeCell ref="A3:I3"/>
    <mergeCell ref="A1:I1"/>
    <mergeCell ref="A2:I2"/>
    <mergeCell ref="A38:E38"/>
    <mergeCell ref="A25:E25"/>
    <mergeCell ref="A27:E27"/>
    <mergeCell ref="I5:I6"/>
    <mergeCell ref="A14:E14"/>
    <mergeCell ref="A18:E18"/>
    <mergeCell ref="A24:E24"/>
    <mergeCell ref="H5:H6"/>
    <mergeCell ref="A15:E15"/>
    <mergeCell ref="A16:E16"/>
    <mergeCell ref="A21:E21"/>
    <mergeCell ref="A19:E19"/>
    <mergeCell ref="A45:J45"/>
    <mergeCell ref="A46:J46"/>
    <mergeCell ref="A47:J47"/>
    <mergeCell ref="A43:I43"/>
    <mergeCell ref="A42:E42"/>
    <mergeCell ref="A44:J44"/>
    <mergeCell ref="A40:E40"/>
    <mergeCell ref="A39:E39"/>
    <mergeCell ref="A28:E28"/>
    <mergeCell ref="A29:E29"/>
    <mergeCell ref="A30:E30"/>
    <mergeCell ref="A31:E31"/>
    <mergeCell ref="A36:E36"/>
    <mergeCell ref="A32:E32"/>
    <mergeCell ref="A34:E34"/>
    <mergeCell ref="A35:E35"/>
    <mergeCell ref="A20:E20"/>
    <mergeCell ref="A22:E22"/>
    <mergeCell ref="A23:E23"/>
    <mergeCell ref="A13:E13"/>
    <mergeCell ref="A12:E12"/>
    <mergeCell ref="A9:E9"/>
    <mergeCell ref="A10:E10"/>
    <mergeCell ref="G5:G6"/>
    <mergeCell ref="A8:E8"/>
    <mergeCell ref="A5:E6"/>
    <mergeCell ref="F5:F6"/>
    <mergeCell ref="A7:E7"/>
  </mergeCells>
  <hyperlinks>
    <hyperlink ref="A47" r:id="rId1"/>
  </hyperlinks>
  <pageMargins left="0.7" right="0.7" top="0.75" bottom="0.75" header="0" footer="0"/>
  <pageSetup paperSize="9" scale="9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5A11"/>
  </sheetPr>
  <dimension ref="A1:X110"/>
  <sheetViews>
    <sheetView workbookViewId="0">
      <selection sqref="A1:I1"/>
    </sheetView>
  </sheetViews>
  <sheetFormatPr defaultColWidth="14.42578125" defaultRowHeight="15" customHeight="1" x14ac:dyDescent="0.25"/>
  <cols>
    <col min="1" max="3" width="8.7109375" customWidth="1"/>
    <col min="4" max="4" width="11.7109375" customWidth="1"/>
    <col min="5" max="5" width="15.85546875" customWidth="1"/>
    <col min="6" max="6" width="12" customWidth="1"/>
    <col min="7" max="7" width="4.85546875" customWidth="1"/>
    <col min="8" max="8" width="20" customWidth="1"/>
    <col min="9" max="9" width="19.7109375" customWidth="1"/>
    <col min="10" max="11" width="8.7109375" customWidth="1"/>
    <col min="12" max="12" width="15.85546875" customWidth="1"/>
  </cols>
  <sheetData>
    <row r="1" spans="1:24" ht="22.5" customHeight="1" x14ac:dyDescent="0.25">
      <c r="A1" s="542" t="s">
        <v>114</v>
      </c>
      <c r="B1" s="469"/>
      <c r="C1" s="469"/>
      <c r="D1" s="469"/>
      <c r="E1" s="469"/>
      <c r="F1" s="469"/>
      <c r="G1" s="469"/>
      <c r="H1" s="469"/>
      <c r="I1" s="469"/>
      <c r="J1" s="4">
        <v>760</v>
      </c>
      <c r="K1" t="s">
        <v>115</v>
      </c>
    </row>
    <row r="2" spans="1:24" ht="17.25" customHeight="1" x14ac:dyDescent="0.3">
      <c r="A2" s="543">
        <v>44805</v>
      </c>
      <c r="B2" s="469"/>
      <c r="C2" s="469"/>
      <c r="D2" s="469"/>
      <c r="E2" s="469"/>
      <c r="F2" s="469"/>
      <c r="G2" s="469"/>
      <c r="H2" s="469"/>
      <c r="I2" s="469"/>
      <c r="J2" s="4"/>
    </row>
    <row r="3" spans="1:24" ht="12.75" customHeight="1" x14ac:dyDescent="0.25">
      <c r="A3" s="541" t="s">
        <v>75</v>
      </c>
      <c r="B3" s="469"/>
      <c r="C3" s="469"/>
      <c r="D3" s="469"/>
      <c r="E3" s="469"/>
      <c r="F3" s="469"/>
      <c r="G3" s="469"/>
      <c r="H3" s="469"/>
      <c r="I3" s="469"/>
      <c r="J3" s="4"/>
      <c r="K3" s="4"/>
      <c r="L3" s="4"/>
    </row>
    <row r="4" spans="1:24" ht="12.75" customHeight="1" x14ac:dyDescent="0.25">
      <c r="A4" s="552" t="s">
        <v>76</v>
      </c>
      <c r="B4" s="469"/>
      <c r="C4" s="469"/>
      <c r="D4" s="469"/>
      <c r="E4" s="469"/>
      <c r="F4" s="469"/>
      <c r="G4" s="469"/>
      <c r="H4" s="469"/>
      <c r="I4" s="469"/>
      <c r="J4" s="4"/>
      <c r="K4" s="4"/>
      <c r="L4" s="4"/>
    </row>
    <row r="5" spans="1:24" ht="22.5" customHeight="1" x14ac:dyDescent="0.25">
      <c r="A5" s="523" t="s">
        <v>77</v>
      </c>
      <c r="B5" s="485"/>
      <c r="C5" s="485"/>
      <c r="D5" s="485"/>
      <c r="E5" s="524"/>
      <c r="F5" s="553" t="s">
        <v>78</v>
      </c>
      <c r="G5" s="553" t="s">
        <v>79</v>
      </c>
      <c r="H5" s="555" t="s">
        <v>116</v>
      </c>
      <c r="I5" s="504" t="s">
        <v>117</v>
      </c>
      <c r="J5" s="4"/>
      <c r="K5" s="4"/>
      <c r="L5" s="4"/>
    </row>
    <row r="6" spans="1:24" ht="15" customHeight="1" x14ac:dyDescent="0.25">
      <c r="A6" s="525"/>
      <c r="B6" s="478"/>
      <c r="C6" s="478"/>
      <c r="D6" s="478"/>
      <c r="E6" s="526"/>
      <c r="F6" s="554"/>
      <c r="G6" s="554"/>
      <c r="H6" s="547"/>
      <c r="I6" s="476"/>
      <c r="J6" s="4"/>
      <c r="K6" s="4"/>
      <c r="L6" s="4"/>
    </row>
    <row r="7" spans="1:24" ht="29.25" customHeight="1" x14ac:dyDescent="0.25">
      <c r="A7" s="557" t="s">
        <v>118</v>
      </c>
      <c r="B7" s="471"/>
      <c r="C7" s="471"/>
      <c r="D7" s="471"/>
      <c r="E7" s="500"/>
      <c r="F7" s="338" t="s">
        <v>119</v>
      </c>
      <c r="G7" s="339" t="s">
        <v>84</v>
      </c>
      <c r="H7" s="340" t="s">
        <v>120</v>
      </c>
      <c r="I7" s="341" t="s">
        <v>121</v>
      </c>
      <c r="J7" s="4"/>
      <c r="K7" s="4"/>
      <c r="L7" s="342"/>
    </row>
    <row r="8" spans="1:24" ht="29.25" customHeight="1" x14ac:dyDescent="0.25">
      <c r="A8" s="550" t="s">
        <v>118</v>
      </c>
      <c r="B8" s="529"/>
      <c r="C8" s="529"/>
      <c r="D8" s="529"/>
      <c r="E8" s="530"/>
      <c r="F8" s="343" t="s">
        <v>122</v>
      </c>
      <c r="G8" s="344" t="s">
        <v>84</v>
      </c>
      <c r="H8" s="345" t="s">
        <v>123</v>
      </c>
      <c r="I8" s="346" t="s">
        <v>124</v>
      </c>
      <c r="J8" s="4"/>
      <c r="K8" s="4"/>
      <c r="L8" s="342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</row>
    <row r="9" spans="1:24" ht="25.5" customHeight="1" x14ac:dyDescent="0.25">
      <c r="A9" s="550" t="s">
        <v>125</v>
      </c>
      <c r="B9" s="529"/>
      <c r="C9" s="529"/>
      <c r="D9" s="529"/>
      <c r="E9" s="530"/>
      <c r="F9" s="348" t="s">
        <v>119</v>
      </c>
      <c r="G9" s="344" t="s">
        <v>84</v>
      </c>
      <c r="H9" s="340" t="s">
        <v>126</v>
      </c>
      <c r="I9" s="349" t="s">
        <v>127</v>
      </c>
      <c r="J9" s="4"/>
      <c r="K9" s="4"/>
      <c r="L9" s="342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</row>
    <row r="10" spans="1:24" ht="29.25" customHeight="1" x14ac:dyDescent="0.25">
      <c r="A10" s="556" t="s">
        <v>128</v>
      </c>
      <c r="B10" s="520"/>
      <c r="C10" s="520"/>
      <c r="D10" s="520"/>
      <c r="E10" s="521"/>
      <c r="F10" s="350" t="s">
        <v>119</v>
      </c>
      <c r="G10" s="351" t="s">
        <v>84</v>
      </c>
      <c r="H10" s="340" t="s">
        <v>129</v>
      </c>
      <c r="I10" s="341" t="s">
        <v>130</v>
      </c>
      <c r="J10" s="4"/>
      <c r="K10" s="4"/>
      <c r="L10" s="342"/>
    </row>
    <row r="11" spans="1:24" ht="18.75" customHeight="1" x14ac:dyDescent="0.25">
      <c r="A11" s="556" t="s">
        <v>131</v>
      </c>
      <c r="B11" s="520"/>
      <c r="C11" s="520"/>
      <c r="D11" s="520"/>
      <c r="E11" s="521"/>
      <c r="F11" s="350" t="s">
        <v>119</v>
      </c>
      <c r="G11" s="351" t="s">
        <v>84</v>
      </c>
      <c r="H11" s="352"/>
      <c r="I11" s="353"/>
      <c r="J11" s="4"/>
      <c r="K11" s="4"/>
      <c r="L11" s="342"/>
    </row>
    <row r="12" spans="1:24" ht="26.25" customHeight="1" x14ac:dyDescent="0.25">
      <c r="A12" s="556" t="s">
        <v>132</v>
      </c>
      <c r="B12" s="520"/>
      <c r="C12" s="520"/>
      <c r="D12" s="520"/>
      <c r="E12" s="521"/>
      <c r="F12" s="350" t="s">
        <v>133</v>
      </c>
      <c r="G12" s="351"/>
      <c r="H12" s="340" t="s">
        <v>134</v>
      </c>
      <c r="I12" s="341" t="s">
        <v>135</v>
      </c>
      <c r="J12" s="4"/>
      <c r="K12" s="4"/>
      <c r="L12" s="342"/>
      <c r="M12" s="347"/>
      <c r="N12" s="347"/>
      <c r="O12" s="347"/>
      <c r="P12" s="347"/>
      <c r="Q12" s="347"/>
      <c r="R12" s="347"/>
      <c r="S12" s="347"/>
      <c r="T12" s="347"/>
      <c r="U12" s="347"/>
      <c r="V12" s="347"/>
      <c r="W12" s="347"/>
      <c r="X12" s="347"/>
    </row>
    <row r="13" spans="1:24" ht="26.25" customHeight="1" x14ac:dyDescent="0.25">
      <c r="A13" s="556" t="s">
        <v>136</v>
      </c>
      <c r="B13" s="520"/>
      <c r="C13" s="520"/>
      <c r="D13" s="520"/>
      <c r="E13" s="521"/>
      <c r="F13" s="350" t="s">
        <v>137</v>
      </c>
      <c r="G13" s="351"/>
      <c r="H13" s="340" t="s">
        <v>138</v>
      </c>
      <c r="I13" s="341" t="s">
        <v>139</v>
      </c>
      <c r="J13" s="4"/>
      <c r="K13" s="4"/>
      <c r="L13" s="342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</row>
    <row r="14" spans="1:24" ht="26.25" customHeight="1" x14ac:dyDescent="0.25">
      <c r="A14" s="556" t="s">
        <v>140</v>
      </c>
      <c r="B14" s="520"/>
      <c r="C14" s="520"/>
      <c r="D14" s="520"/>
      <c r="E14" s="521"/>
      <c r="F14" s="350" t="s">
        <v>141</v>
      </c>
      <c r="G14" s="351"/>
      <c r="H14" s="340" t="s">
        <v>142</v>
      </c>
      <c r="I14" s="341" t="s">
        <v>143</v>
      </c>
      <c r="J14" s="4"/>
      <c r="K14" s="4"/>
      <c r="L14" s="342"/>
      <c r="M14" s="347"/>
      <c r="N14" s="347"/>
      <c r="O14" s="347"/>
      <c r="P14" s="347"/>
      <c r="Q14" s="347"/>
      <c r="R14" s="347"/>
      <c r="S14" s="347"/>
      <c r="T14" s="347"/>
      <c r="U14" s="347"/>
      <c r="V14" s="347"/>
      <c r="W14" s="347"/>
      <c r="X14" s="347"/>
    </row>
    <row r="15" spans="1:24" ht="26.25" customHeight="1" x14ac:dyDescent="0.25">
      <c r="A15" s="556" t="s">
        <v>144</v>
      </c>
      <c r="B15" s="520"/>
      <c r="C15" s="520"/>
      <c r="D15" s="520"/>
      <c r="E15" s="521"/>
      <c r="F15" s="350" t="s">
        <v>145</v>
      </c>
      <c r="G15" s="351"/>
      <c r="H15" s="340" t="s">
        <v>146</v>
      </c>
      <c r="I15" s="341" t="s">
        <v>147</v>
      </c>
      <c r="J15" s="4"/>
      <c r="K15" s="4"/>
      <c r="L15" s="342"/>
      <c r="M15" s="347"/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7"/>
    </row>
    <row r="16" spans="1:24" ht="26.25" customHeight="1" x14ac:dyDescent="0.25">
      <c r="A16" s="556" t="s">
        <v>148</v>
      </c>
      <c r="B16" s="520"/>
      <c r="C16" s="520"/>
      <c r="D16" s="520"/>
      <c r="E16" s="521"/>
      <c r="F16" s="350" t="s">
        <v>149</v>
      </c>
      <c r="G16" s="351"/>
      <c r="H16" s="340" t="s">
        <v>150</v>
      </c>
      <c r="I16" s="341" t="s">
        <v>151</v>
      </c>
      <c r="J16" s="4"/>
      <c r="K16" s="4"/>
      <c r="L16" s="342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</row>
    <row r="17" spans="1:24" ht="26.25" customHeight="1" x14ac:dyDescent="0.25">
      <c r="A17" s="556" t="s">
        <v>152</v>
      </c>
      <c r="B17" s="520"/>
      <c r="C17" s="520"/>
      <c r="D17" s="520"/>
      <c r="E17" s="521"/>
      <c r="F17" s="350" t="s">
        <v>153</v>
      </c>
      <c r="G17" s="351"/>
      <c r="H17" s="340" t="s">
        <v>154</v>
      </c>
      <c r="I17" s="341" t="s">
        <v>155</v>
      </c>
      <c r="J17" s="4"/>
      <c r="K17" s="4"/>
      <c r="L17" s="342"/>
      <c r="M17" s="347"/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347"/>
    </row>
    <row r="18" spans="1:24" ht="26.25" customHeight="1" x14ac:dyDescent="0.25">
      <c r="A18" s="556" t="s">
        <v>156</v>
      </c>
      <c r="B18" s="520"/>
      <c r="C18" s="520"/>
      <c r="D18" s="520"/>
      <c r="E18" s="521"/>
      <c r="F18" s="350" t="s">
        <v>157</v>
      </c>
      <c r="G18" s="351"/>
      <c r="H18" s="340" t="s">
        <v>158</v>
      </c>
      <c r="I18" s="341" t="s">
        <v>159</v>
      </c>
      <c r="J18" s="4"/>
      <c r="K18" s="4"/>
      <c r="L18" s="342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</row>
    <row r="19" spans="1:24" ht="18.75" customHeight="1" x14ac:dyDescent="0.25">
      <c r="A19" s="556" t="s">
        <v>160</v>
      </c>
      <c r="B19" s="520"/>
      <c r="C19" s="520"/>
      <c r="D19" s="520"/>
      <c r="E19" s="521"/>
      <c r="F19" s="350" t="s">
        <v>119</v>
      </c>
      <c r="G19" s="351" t="s">
        <v>84</v>
      </c>
      <c r="H19" s="354"/>
      <c r="I19" s="355"/>
      <c r="J19" s="4"/>
      <c r="K19" s="4"/>
      <c r="L19" s="342"/>
    </row>
    <row r="20" spans="1:24" ht="18.75" customHeight="1" x14ac:dyDescent="0.25">
      <c r="A20" s="556" t="s">
        <v>161</v>
      </c>
      <c r="B20" s="520"/>
      <c r="C20" s="520"/>
      <c r="D20" s="520"/>
      <c r="E20" s="521"/>
      <c r="F20" s="350" t="s">
        <v>119</v>
      </c>
      <c r="G20" s="351" t="s">
        <v>84</v>
      </c>
      <c r="H20" s="356"/>
      <c r="I20" s="357"/>
      <c r="J20" s="4"/>
      <c r="K20" s="4"/>
      <c r="L20" s="342"/>
    </row>
    <row r="21" spans="1:24" ht="18.75" customHeight="1" x14ac:dyDescent="0.25">
      <c r="A21" s="556" t="s">
        <v>162</v>
      </c>
      <c r="B21" s="520"/>
      <c r="C21" s="520"/>
      <c r="D21" s="520"/>
      <c r="E21" s="521"/>
      <c r="F21" s="350" t="s">
        <v>119</v>
      </c>
      <c r="G21" s="351" t="s">
        <v>84</v>
      </c>
      <c r="H21" s="356"/>
      <c r="I21" s="357"/>
      <c r="J21" s="4"/>
      <c r="K21" s="4"/>
      <c r="L21" s="342"/>
    </row>
    <row r="22" spans="1:24" ht="25.5" customHeight="1" x14ac:dyDescent="0.25">
      <c r="A22" s="556" t="s">
        <v>163</v>
      </c>
      <c r="B22" s="520"/>
      <c r="C22" s="520"/>
      <c r="D22" s="520"/>
      <c r="E22" s="521"/>
      <c r="F22" s="350" t="s">
        <v>119</v>
      </c>
      <c r="G22" s="351" t="s">
        <v>84</v>
      </c>
      <c r="H22" s="358" t="s">
        <v>164</v>
      </c>
      <c r="I22" s="359" t="s">
        <v>165</v>
      </c>
      <c r="J22" s="4"/>
      <c r="K22" s="4"/>
      <c r="L22" s="342"/>
      <c r="M22" s="347"/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</row>
    <row r="23" spans="1:24" ht="22.5" customHeight="1" x14ac:dyDescent="0.25">
      <c r="A23" s="565" t="s">
        <v>166</v>
      </c>
      <c r="B23" s="538"/>
      <c r="C23" s="538"/>
      <c r="D23" s="538"/>
      <c r="E23" s="539"/>
      <c r="F23" s="360" t="s">
        <v>119</v>
      </c>
      <c r="G23" s="361" t="s">
        <v>84</v>
      </c>
      <c r="H23" s="358" t="s">
        <v>167</v>
      </c>
      <c r="I23" s="359" t="s">
        <v>168</v>
      </c>
      <c r="J23" s="4"/>
      <c r="K23" s="4"/>
      <c r="L23" s="342"/>
    </row>
    <row r="24" spans="1:24" ht="18.75" customHeight="1" x14ac:dyDescent="0.25">
      <c r="A24" s="563" t="s">
        <v>118</v>
      </c>
      <c r="B24" s="529"/>
      <c r="C24" s="529"/>
      <c r="D24" s="529"/>
      <c r="E24" s="530"/>
      <c r="F24" s="362" t="s">
        <v>169</v>
      </c>
      <c r="G24" s="363" t="s">
        <v>84</v>
      </c>
      <c r="H24" s="364"/>
      <c r="I24" s="365"/>
      <c r="J24" s="4"/>
      <c r="K24" s="4"/>
      <c r="L24" s="342"/>
    </row>
    <row r="25" spans="1:24" ht="18.75" customHeight="1" x14ac:dyDescent="0.25">
      <c r="A25" s="566" t="s">
        <v>118</v>
      </c>
      <c r="B25" s="471"/>
      <c r="C25" s="471"/>
      <c r="D25" s="471"/>
      <c r="E25" s="500"/>
      <c r="F25" s="366" t="s">
        <v>83</v>
      </c>
      <c r="G25" s="367" t="s">
        <v>84</v>
      </c>
      <c r="H25" s="368"/>
      <c r="I25" s="369"/>
      <c r="J25" s="4"/>
      <c r="K25" s="4"/>
      <c r="L25" s="342"/>
    </row>
    <row r="26" spans="1:24" ht="18.75" customHeight="1" x14ac:dyDescent="0.25">
      <c r="A26" s="556" t="s">
        <v>170</v>
      </c>
      <c r="B26" s="520"/>
      <c r="C26" s="520"/>
      <c r="D26" s="520"/>
      <c r="E26" s="521"/>
      <c r="F26" s="370" t="s">
        <v>83</v>
      </c>
      <c r="G26" s="371" t="s">
        <v>84</v>
      </c>
      <c r="H26" s="372"/>
      <c r="I26" s="373"/>
      <c r="J26" s="4"/>
      <c r="K26" s="4"/>
      <c r="L26" s="342"/>
    </row>
    <row r="27" spans="1:24" ht="18.75" customHeight="1" x14ac:dyDescent="0.25">
      <c r="A27" s="551" t="s">
        <v>171</v>
      </c>
      <c r="B27" s="520"/>
      <c r="C27" s="520"/>
      <c r="D27" s="520"/>
      <c r="E27" s="521"/>
      <c r="F27" s="370" t="s">
        <v>83</v>
      </c>
      <c r="G27" s="371" t="s">
        <v>84</v>
      </c>
      <c r="H27" s="372"/>
      <c r="I27" s="373"/>
      <c r="J27" s="4"/>
      <c r="K27" s="4"/>
      <c r="L27" s="342"/>
    </row>
    <row r="28" spans="1:24" ht="18.75" customHeight="1" x14ac:dyDescent="0.25">
      <c r="A28" s="551" t="s">
        <v>172</v>
      </c>
      <c r="B28" s="520"/>
      <c r="C28" s="520"/>
      <c r="D28" s="520"/>
      <c r="E28" s="521"/>
      <c r="F28" s="370" t="s">
        <v>83</v>
      </c>
      <c r="G28" s="371" t="s">
        <v>84</v>
      </c>
      <c r="H28" s="372"/>
      <c r="I28" s="373"/>
      <c r="J28" s="4"/>
      <c r="K28" s="4"/>
      <c r="L28" s="342"/>
    </row>
    <row r="29" spans="1:24" ht="18.75" customHeight="1" x14ac:dyDescent="0.25">
      <c r="A29" s="551" t="s">
        <v>173</v>
      </c>
      <c r="B29" s="520"/>
      <c r="C29" s="520"/>
      <c r="D29" s="520"/>
      <c r="E29" s="521"/>
      <c r="F29" s="370" t="s">
        <v>83</v>
      </c>
      <c r="G29" s="371" t="s">
        <v>84</v>
      </c>
      <c r="H29" s="372"/>
      <c r="I29" s="373"/>
      <c r="J29" s="4"/>
      <c r="K29" s="4"/>
      <c r="L29" s="342"/>
    </row>
    <row r="30" spans="1:24" ht="18.75" customHeight="1" x14ac:dyDescent="0.25">
      <c r="A30" s="564" t="s">
        <v>174</v>
      </c>
      <c r="B30" s="538"/>
      <c r="C30" s="538"/>
      <c r="D30" s="538"/>
      <c r="E30" s="539"/>
      <c r="F30" s="374" t="s">
        <v>83</v>
      </c>
      <c r="G30" s="375" t="s">
        <v>84</v>
      </c>
      <c r="H30" s="376"/>
      <c r="I30" s="377"/>
      <c r="J30" s="4"/>
      <c r="K30" s="4"/>
      <c r="L30" s="342"/>
    </row>
    <row r="31" spans="1:24" ht="18.75" customHeight="1" x14ac:dyDescent="0.25">
      <c r="A31" s="560" t="s">
        <v>175</v>
      </c>
      <c r="B31" s="561"/>
      <c r="C31" s="561"/>
      <c r="D31" s="561"/>
      <c r="E31" s="562"/>
      <c r="F31" s="378" t="s">
        <v>176</v>
      </c>
      <c r="G31" s="379" t="s">
        <v>84</v>
      </c>
      <c r="H31" s="380"/>
      <c r="I31" s="381"/>
      <c r="J31" s="4"/>
      <c r="K31" s="4"/>
      <c r="L31" s="342"/>
    </row>
    <row r="32" spans="1:24" ht="18.75" customHeight="1" x14ac:dyDescent="0.25">
      <c r="A32" s="563" t="s">
        <v>177</v>
      </c>
      <c r="B32" s="529"/>
      <c r="C32" s="529"/>
      <c r="D32" s="529"/>
      <c r="E32" s="530"/>
      <c r="F32" s="362" t="s">
        <v>97</v>
      </c>
      <c r="G32" s="363" t="s">
        <v>178</v>
      </c>
      <c r="H32" s="364">
        <v>135</v>
      </c>
      <c r="I32" s="365">
        <v>166</v>
      </c>
      <c r="J32" s="4"/>
      <c r="K32" s="4"/>
      <c r="L32" s="342"/>
    </row>
    <row r="33" spans="1:12" ht="18.75" customHeight="1" x14ac:dyDescent="0.25">
      <c r="A33" s="551" t="s">
        <v>179</v>
      </c>
      <c r="B33" s="520"/>
      <c r="C33" s="520"/>
      <c r="D33" s="520"/>
      <c r="E33" s="521"/>
      <c r="F33" s="370" t="s">
        <v>97</v>
      </c>
      <c r="G33" s="371" t="s">
        <v>178</v>
      </c>
      <c r="H33" s="372">
        <v>520</v>
      </c>
      <c r="I33" s="373">
        <v>640</v>
      </c>
      <c r="J33" s="4"/>
      <c r="K33" s="4"/>
      <c r="L33" s="342"/>
    </row>
    <row r="34" spans="1:12" ht="18.75" customHeight="1" x14ac:dyDescent="0.25">
      <c r="A34" s="551" t="s">
        <v>177</v>
      </c>
      <c r="B34" s="520"/>
      <c r="C34" s="520"/>
      <c r="D34" s="520"/>
      <c r="E34" s="521"/>
      <c r="F34" s="370" t="s">
        <v>83</v>
      </c>
      <c r="G34" s="371" t="s">
        <v>178</v>
      </c>
      <c r="H34" s="372">
        <v>169</v>
      </c>
      <c r="I34" s="373">
        <v>218</v>
      </c>
      <c r="J34" s="4"/>
      <c r="K34" s="4"/>
      <c r="L34" s="342"/>
    </row>
    <row r="35" spans="1:12" ht="18.75" customHeight="1" x14ac:dyDescent="0.25">
      <c r="A35" s="551" t="s">
        <v>180</v>
      </c>
      <c r="B35" s="520"/>
      <c r="C35" s="520"/>
      <c r="D35" s="520"/>
      <c r="E35" s="521"/>
      <c r="F35" s="370" t="s">
        <v>83</v>
      </c>
      <c r="G35" s="371" t="s">
        <v>178</v>
      </c>
      <c r="H35" s="372">
        <v>176</v>
      </c>
      <c r="I35" s="373">
        <v>230</v>
      </c>
      <c r="J35" s="4"/>
      <c r="K35" s="4"/>
      <c r="L35" s="342"/>
    </row>
    <row r="36" spans="1:12" ht="18.75" customHeight="1" x14ac:dyDescent="0.25">
      <c r="A36" s="551" t="s">
        <v>179</v>
      </c>
      <c r="B36" s="520"/>
      <c r="C36" s="520"/>
      <c r="D36" s="520"/>
      <c r="E36" s="521"/>
      <c r="F36" s="370" t="s">
        <v>83</v>
      </c>
      <c r="G36" s="371" t="s">
        <v>178</v>
      </c>
      <c r="H36" s="372">
        <v>695</v>
      </c>
      <c r="I36" s="373">
        <v>750</v>
      </c>
      <c r="J36" s="4"/>
      <c r="K36" s="4"/>
      <c r="L36" s="342"/>
    </row>
    <row r="37" spans="1:12" ht="18.75" customHeight="1" x14ac:dyDescent="0.25">
      <c r="A37" s="551" t="s">
        <v>181</v>
      </c>
      <c r="B37" s="520"/>
      <c r="C37" s="520"/>
      <c r="D37" s="520"/>
      <c r="E37" s="521"/>
      <c r="F37" s="370" t="s">
        <v>83</v>
      </c>
      <c r="G37" s="371" t="s">
        <v>178</v>
      </c>
      <c r="H37" s="372">
        <v>715</v>
      </c>
      <c r="I37" s="373">
        <v>820</v>
      </c>
      <c r="J37" s="4"/>
      <c r="K37" s="4"/>
      <c r="L37" s="342"/>
    </row>
    <row r="38" spans="1:12" ht="18.75" customHeight="1" x14ac:dyDescent="0.25">
      <c r="A38" s="558" t="s">
        <v>182</v>
      </c>
      <c r="B38" s="520"/>
      <c r="C38" s="520"/>
      <c r="D38" s="520"/>
      <c r="E38" s="521"/>
      <c r="F38" s="370" t="s">
        <v>83</v>
      </c>
      <c r="G38" s="371" t="s">
        <v>178</v>
      </c>
      <c r="H38" s="372"/>
      <c r="I38" s="373"/>
      <c r="J38" s="4"/>
      <c r="K38" s="4"/>
      <c r="L38" s="342"/>
    </row>
    <row r="39" spans="1:12" ht="18.75" customHeight="1" x14ac:dyDescent="0.25">
      <c r="A39" s="558" t="s">
        <v>183</v>
      </c>
      <c r="B39" s="520"/>
      <c r="C39" s="520"/>
      <c r="D39" s="520"/>
      <c r="E39" s="521"/>
      <c r="F39" s="370" t="s">
        <v>83</v>
      </c>
      <c r="G39" s="371" t="s">
        <v>178</v>
      </c>
      <c r="H39" s="372"/>
      <c r="I39" s="373"/>
      <c r="J39" s="4"/>
      <c r="K39" s="4"/>
      <c r="L39" s="342"/>
    </row>
    <row r="40" spans="1:12" ht="17.25" customHeight="1" x14ac:dyDescent="0.25">
      <c r="A40" s="551" t="s">
        <v>184</v>
      </c>
      <c r="B40" s="520"/>
      <c r="C40" s="520"/>
      <c r="D40" s="520"/>
      <c r="E40" s="521"/>
      <c r="F40" s="370" t="s">
        <v>83</v>
      </c>
      <c r="G40" s="371" t="s">
        <v>84</v>
      </c>
      <c r="H40" s="372"/>
      <c r="I40" s="373"/>
      <c r="J40" s="4"/>
      <c r="K40" s="4"/>
      <c r="L40" s="342"/>
    </row>
    <row r="41" spans="1:12" ht="17.25" customHeight="1" x14ac:dyDescent="0.25">
      <c r="A41" s="551" t="s">
        <v>185</v>
      </c>
      <c r="B41" s="520"/>
      <c r="C41" s="520"/>
      <c r="D41" s="520"/>
      <c r="E41" s="521"/>
      <c r="F41" s="370" t="s">
        <v>83</v>
      </c>
      <c r="G41" s="371" t="s">
        <v>84</v>
      </c>
      <c r="H41" s="372">
        <v>187</v>
      </c>
      <c r="I41" s="373">
        <v>220</v>
      </c>
      <c r="J41" s="4"/>
      <c r="K41" s="4"/>
      <c r="L41" s="342"/>
    </row>
    <row r="42" spans="1:12" ht="17.25" customHeight="1" x14ac:dyDescent="0.25">
      <c r="A42" s="382" t="s">
        <v>186</v>
      </c>
      <c r="B42" s="383"/>
      <c r="C42" s="383"/>
      <c r="D42" s="383"/>
      <c r="E42" s="383"/>
      <c r="F42" s="370" t="s">
        <v>83</v>
      </c>
      <c r="G42" s="371" t="s">
        <v>84</v>
      </c>
      <c r="H42" s="372"/>
      <c r="I42" s="373"/>
      <c r="J42" s="4"/>
      <c r="K42" s="4"/>
      <c r="L42" s="342"/>
    </row>
    <row r="43" spans="1:12" ht="17.25" customHeight="1" x14ac:dyDescent="0.25">
      <c r="A43" s="551" t="s">
        <v>187</v>
      </c>
      <c r="B43" s="520"/>
      <c r="C43" s="520"/>
      <c r="D43" s="520"/>
      <c r="E43" s="521"/>
      <c r="F43" s="370" t="s">
        <v>83</v>
      </c>
      <c r="G43" s="371" t="s">
        <v>84</v>
      </c>
      <c r="H43" s="372"/>
      <c r="I43" s="373"/>
      <c r="J43" s="4"/>
      <c r="K43" s="4"/>
      <c r="L43" s="342"/>
    </row>
    <row r="44" spans="1:12" ht="17.25" customHeight="1" x14ac:dyDescent="0.25">
      <c r="A44" s="551" t="s">
        <v>188</v>
      </c>
      <c r="B44" s="520"/>
      <c r="C44" s="520"/>
      <c r="D44" s="520"/>
      <c r="E44" s="521"/>
      <c r="F44" s="370" t="s">
        <v>83</v>
      </c>
      <c r="G44" s="371" t="s">
        <v>84</v>
      </c>
      <c r="H44" s="372"/>
      <c r="I44" s="373"/>
      <c r="J44" s="4"/>
      <c r="K44" s="4"/>
      <c r="L44" s="342"/>
    </row>
    <row r="45" spans="1:12" ht="17.25" customHeight="1" x14ac:dyDescent="0.25">
      <c r="A45" s="551" t="s">
        <v>189</v>
      </c>
      <c r="B45" s="520"/>
      <c r="C45" s="520"/>
      <c r="D45" s="520"/>
      <c r="E45" s="521"/>
      <c r="F45" s="370" t="s">
        <v>83</v>
      </c>
      <c r="G45" s="371" t="s">
        <v>178</v>
      </c>
      <c r="H45" s="372"/>
      <c r="I45" s="373"/>
      <c r="J45" s="4"/>
      <c r="K45" s="4"/>
      <c r="L45" s="342"/>
    </row>
    <row r="46" spans="1:12" ht="17.25" customHeight="1" x14ac:dyDescent="0.25">
      <c r="A46" s="551" t="s">
        <v>190</v>
      </c>
      <c r="B46" s="520"/>
      <c r="C46" s="520"/>
      <c r="D46" s="520"/>
      <c r="E46" s="521"/>
      <c r="F46" s="370" t="s">
        <v>191</v>
      </c>
      <c r="G46" s="371" t="s">
        <v>178</v>
      </c>
      <c r="H46" s="372"/>
      <c r="I46" s="373"/>
      <c r="J46" s="4"/>
      <c r="K46" s="4"/>
      <c r="L46" s="342"/>
    </row>
    <row r="47" spans="1:12" ht="17.25" customHeight="1" x14ac:dyDescent="0.25">
      <c r="A47" s="551" t="s">
        <v>192</v>
      </c>
      <c r="B47" s="520"/>
      <c r="C47" s="520"/>
      <c r="D47" s="520"/>
      <c r="E47" s="521"/>
      <c r="F47" s="370" t="s">
        <v>191</v>
      </c>
      <c r="G47" s="371" t="s">
        <v>178</v>
      </c>
      <c r="H47" s="372"/>
      <c r="I47" s="373"/>
      <c r="J47" s="4"/>
      <c r="K47" s="4"/>
      <c r="L47" s="342"/>
    </row>
    <row r="48" spans="1:12" ht="18.75" customHeight="1" x14ac:dyDescent="0.25">
      <c r="A48" s="558" t="s">
        <v>193</v>
      </c>
      <c r="B48" s="520"/>
      <c r="C48" s="520"/>
      <c r="D48" s="520"/>
      <c r="E48" s="521"/>
      <c r="F48" s="370" t="s">
        <v>83</v>
      </c>
      <c r="G48" s="371" t="s">
        <v>178</v>
      </c>
      <c r="H48" s="372"/>
      <c r="I48" s="373"/>
      <c r="J48" s="4"/>
      <c r="K48" s="4"/>
      <c r="L48" s="342"/>
    </row>
    <row r="49" spans="1:24" ht="18.75" customHeight="1" x14ac:dyDescent="0.25">
      <c r="A49" s="558" t="s">
        <v>194</v>
      </c>
      <c r="B49" s="520"/>
      <c r="C49" s="520"/>
      <c r="D49" s="520"/>
      <c r="E49" s="521"/>
      <c r="F49" s="370" t="s">
        <v>83</v>
      </c>
      <c r="G49" s="371" t="s">
        <v>178</v>
      </c>
      <c r="H49" s="372"/>
      <c r="I49" s="373"/>
      <c r="J49" s="4"/>
      <c r="K49" s="4"/>
      <c r="L49" s="342"/>
    </row>
    <row r="50" spans="1:24" ht="18.75" customHeight="1" x14ac:dyDescent="0.25">
      <c r="A50" s="558" t="s">
        <v>195</v>
      </c>
      <c r="B50" s="520"/>
      <c r="C50" s="520"/>
      <c r="D50" s="520"/>
      <c r="E50" s="521"/>
      <c r="F50" s="370" t="s">
        <v>83</v>
      </c>
      <c r="G50" s="371" t="s">
        <v>178</v>
      </c>
      <c r="H50" s="384"/>
      <c r="I50" s="385"/>
      <c r="J50" s="4"/>
      <c r="K50" s="4"/>
      <c r="L50" s="342"/>
    </row>
    <row r="51" spans="1:24" ht="18.75" customHeight="1" x14ac:dyDescent="0.25">
      <c r="A51" s="559" t="s">
        <v>196</v>
      </c>
      <c r="B51" s="538"/>
      <c r="C51" s="538"/>
      <c r="D51" s="538"/>
      <c r="E51" s="539"/>
      <c r="F51" s="374" t="s">
        <v>83</v>
      </c>
      <c r="G51" s="375" t="s">
        <v>178</v>
      </c>
      <c r="H51" s="386"/>
      <c r="I51" s="387"/>
      <c r="J51" s="4"/>
      <c r="K51" s="4"/>
      <c r="L51" s="342"/>
    </row>
    <row r="52" spans="1:24" ht="15" customHeight="1" x14ac:dyDescent="0.25">
      <c r="A52" s="483" t="s">
        <v>17</v>
      </c>
      <c r="B52" s="469"/>
      <c r="C52" s="469"/>
      <c r="D52" s="469"/>
      <c r="E52" s="469"/>
      <c r="F52" s="469"/>
      <c r="G52" s="469"/>
      <c r="H52" s="469"/>
      <c r="I52" s="469"/>
      <c r="J52" s="469"/>
      <c r="K52" s="45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 x14ac:dyDescent="0.25">
      <c r="A53" s="481" t="s">
        <v>18</v>
      </c>
      <c r="B53" s="469"/>
      <c r="C53" s="469"/>
      <c r="D53" s="469"/>
      <c r="E53" s="469"/>
      <c r="F53" s="469"/>
      <c r="G53" s="469"/>
      <c r="H53" s="469"/>
      <c r="I53" s="469"/>
      <c r="J53" s="469"/>
      <c r="K53" s="4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" customHeight="1" x14ac:dyDescent="0.25">
      <c r="A54" s="481" t="s">
        <v>19</v>
      </c>
      <c r="B54" s="469"/>
      <c r="C54" s="469"/>
      <c r="D54" s="469"/>
      <c r="E54" s="469"/>
      <c r="F54" s="469"/>
      <c r="G54" s="469"/>
      <c r="H54" s="469"/>
      <c r="I54" s="469"/>
      <c r="J54" s="469"/>
      <c r="K54" s="4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482" t="s">
        <v>20</v>
      </c>
      <c r="B55" s="469"/>
      <c r="C55" s="469"/>
      <c r="D55" s="469"/>
      <c r="E55" s="469"/>
      <c r="F55" s="469"/>
      <c r="G55" s="469"/>
      <c r="H55" s="469"/>
      <c r="I55" s="469"/>
      <c r="J55" s="469"/>
      <c r="K55" s="4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H56" s="388"/>
      <c r="I56" s="388"/>
    </row>
    <row r="57" spans="1:24" ht="15.75" customHeight="1" x14ac:dyDescent="0.25">
      <c r="H57" s="388"/>
      <c r="I57" s="388"/>
    </row>
    <row r="58" spans="1:24" ht="15.75" customHeight="1" x14ac:dyDescent="0.25">
      <c r="H58" s="388"/>
      <c r="I58" s="388"/>
    </row>
    <row r="59" spans="1:24" ht="15.75" customHeight="1" x14ac:dyDescent="0.25">
      <c r="H59" s="388"/>
      <c r="I59" s="388"/>
    </row>
    <row r="60" spans="1:24" ht="15.75" customHeight="1" x14ac:dyDescent="0.25">
      <c r="H60" s="388"/>
      <c r="I60" s="388"/>
    </row>
    <row r="61" spans="1:24" ht="15.75" customHeight="1" x14ac:dyDescent="0.25">
      <c r="H61" s="388"/>
      <c r="I61" s="388"/>
    </row>
    <row r="62" spans="1:24" ht="15.75" customHeight="1" x14ac:dyDescent="0.25">
      <c r="H62" s="388"/>
      <c r="I62" s="388"/>
    </row>
    <row r="63" spans="1:24" ht="15.75" customHeight="1" x14ac:dyDescent="0.25">
      <c r="H63" s="388"/>
      <c r="I63" s="388"/>
    </row>
    <row r="64" spans="1:24" ht="15.75" customHeight="1" x14ac:dyDescent="0.25">
      <c r="H64" s="388"/>
      <c r="I64" s="388"/>
    </row>
    <row r="65" spans="8:9" ht="15.75" customHeight="1" x14ac:dyDescent="0.25">
      <c r="H65" s="388"/>
      <c r="I65" s="388"/>
    </row>
    <row r="66" spans="8:9" ht="15.75" customHeight="1" x14ac:dyDescent="0.25">
      <c r="H66" s="388"/>
      <c r="I66" s="388"/>
    </row>
    <row r="67" spans="8:9" ht="15.75" customHeight="1" x14ac:dyDescent="0.25">
      <c r="H67" s="388"/>
      <c r="I67" s="388"/>
    </row>
    <row r="68" spans="8:9" ht="15.75" customHeight="1" x14ac:dyDescent="0.25">
      <c r="H68" s="388"/>
      <c r="I68" s="388"/>
    </row>
    <row r="69" spans="8:9" ht="15.75" customHeight="1" x14ac:dyDescent="0.25">
      <c r="H69" s="388"/>
      <c r="I69" s="388"/>
    </row>
    <row r="70" spans="8:9" ht="15.75" customHeight="1" x14ac:dyDescent="0.25">
      <c r="H70" s="388"/>
      <c r="I70" s="388"/>
    </row>
    <row r="71" spans="8:9" ht="15.75" customHeight="1" x14ac:dyDescent="0.25">
      <c r="H71" s="388"/>
      <c r="I71" s="388"/>
    </row>
    <row r="72" spans="8:9" ht="15.75" customHeight="1" x14ac:dyDescent="0.25">
      <c r="H72" s="388"/>
      <c r="I72" s="388"/>
    </row>
    <row r="73" spans="8:9" ht="15.75" customHeight="1" x14ac:dyDescent="0.25">
      <c r="H73" s="388"/>
      <c r="I73" s="388"/>
    </row>
    <row r="74" spans="8:9" ht="15.75" customHeight="1" x14ac:dyDescent="0.25">
      <c r="H74" s="388"/>
      <c r="I74" s="388"/>
    </row>
    <row r="75" spans="8:9" ht="15.75" customHeight="1" x14ac:dyDescent="0.25">
      <c r="H75" s="388"/>
      <c r="I75" s="388"/>
    </row>
    <row r="76" spans="8:9" ht="15.75" customHeight="1" x14ac:dyDescent="0.25">
      <c r="H76" s="388"/>
      <c r="I76" s="388"/>
    </row>
    <row r="77" spans="8:9" ht="15.75" customHeight="1" x14ac:dyDescent="0.25">
      <c r="H77" s="388"/>
      <c r="I77" s="388"/>
    </row>
    <row r="78" spans="8:9" ht="15.75" customHeight="1" x14ac:dyDescent="0.25">
      <c r="H78" s="388"/>
      <c r="I78" s="388"/>
    </row>
    <row r="79" spans="8:9" ht="15.75" customHeight="1" x14ac:dyDescent="0.25">
      <c r="H79" s="388"/>
      <c r="I79" s="388"/>
    </row>
    <row r="80" spans="8:9" ht="15.75" customHeight="1" x14ac:dyDescent="0.25">
      <c r="H80" s="388"/>
      <c r="I80" s="388"/>
    </row>
    <row r="81" spans="8:9" ht="15.75" customHeight="1" x14ac:dyDescent="0.25">
      <c r="H81" s="388"/>
      <c r="I81" s="388"/>
    </row>
    <row r="82" spans="8:9" ht="15.75" customHeight="1" x14ac:dyDescent="0.25">
      <c r="H82" s="388"/>
      <c r="I82" s="388"/>
    </row>
    <row r="83" spans="8:9" ht="15.75" customHeight="1" x14ac:dyDescent="0.25">
      <c r="H83" s="388"/>
      <c r="I83" s="388"/>
    </row>
    <row r="84" spans="8:9" ht="15.75" customHeight="1" x14ac:dyDescent="0.25">
      <c r="H84" s="388"/>
      <c r="I84" s="388"/>
    </row>
    <row r="85" spans="8:9" ht="15.75" customHeight="1" x14ac:dyDescent="0.25">
      <c r="H85" s="388"/>
      <c r="I85" s="388"/>
    </row>
    <row r="86" spans="8:9" ht="15.75" customHeight="1" x14ac:dyDescent="0.25">
      <c r="H86" s="388"/>
      <c r="I86" s="388"/>
    </row>
    <row r="87" spans="8:9" ht="15.75" customHeight="1" x14ac:dyDescent="0.25">
      <c r="H87" s="388"/>
      <c r="I87" s="388"/>
    </row>
    <row r="88" spans="8:9" ht="15.75" customHeight="1" x14ac:dyDescent="0.25">
      <c r="H88" s="388"/>
      <c r="I88" s="388"/>
    </row>
    <row r="89" spans="8:9" ht="15.75" customHeight="1" x14ac:dyDescent="0.25">
      <c r="H89" s="388"/>
      <c r="I89" s="388"/>
    </row>
    <row r="90" spans="8:9" ht="15.75" customHeight="1" x14ac:dyDescent="0.25">
      <c r="H90" s="388"/>
      <c r="I90" s="388"/>
    </row>
    <row r="91" spans="8:9" ht="15.75" customHeight="1" x14ac:dyDescent="0.25">
      <c r="H91" s="388"/>
      <c r="I91" s="388"/>
    </row>
    <row r="92" spans="8:9" ht="15.75" customHeight="1" x14ac:dyDescent="0.25">
      <c r="H92" s="388"/>
      <c r="I92" s="388"/>
    </row>
    <row r="93" spans="8:9" ht="15.75" customHeight="1" x14ac:dyDescent="0.25">
      <c r="H93" s="388"/>
      <c r="I93" s="388"/>
    </row>
    <row r="94" spans="8:9" ht="15.75" customHeight="1" x14ac:dyDescent="0.25">
      <c r="H94" s="388"/>
      <c r="I94" s="388"/>
    </row>
    <row r="95" spans="8:9" ht="15.75" customHeight="1" x14ac:dyDescent="0.25">
      <c r="H95" s="388"/>
      <c r="I95" s="388"/>
    </row>
    <row r="96" spans="8:9" ht="15.75" customHeight="1" x14ac:dyDescent="0.25">
      <c r="H96" s="388"/>
      <c r="I96" s="388"/>
    </row>
    <row r="97" spans="8:9" ht="15.75" customHeight="1" x14ac:dyDescent="0.25">
      <c r="H97" s="388"/>
      <c r="I97" s="388"/>
    </row>
    <row r="98" spans="8:9" ht="15.75" customHeight="1" x14ac:dyDescent="0.25">
      <c r="H98" s="388"/>
      <c r="I98" s="388"/>
    </row>
    <row r="99" spans="8:9" ht="15.75" customHeight="1" x14ac:dyDescent="0.25">
      <c r="H99" s="388"/>
      <c r="I99" s="388"/>
    </row>
    <row r="100" spans="8:9" ht="15.75" customHeight="1" x14ac:dyDescent="0.25">
      <c r="H100" s="388"/>
      <c r="I100" s="388"/>
    </row>
    <row r="101" spans="8:9" ht="15.75" customHeight="1" x14ac:dyDescent="0.25">
      <c r="H101" s="388"/>
      <c r="I101" s="388"/>
    </row>
    <row r="102" spans="8:9" ht="15.75" customHeight="1" x14ac:dyDescent="0.25">
      <c r="H102" s="388"/>
      <c r="I102" s="388"/>
    </row>
    <row r="103" spans="8:9" ht="15.75" customHeight="1" x14ac:dyDescent="0.25">
      <c r="H103" s="388"/>
      <c r="I103" s="388"/>
    </row>
    <row r="104" spans="8:9" ht="15.75" customHeight="1" x14ac:dyDescent="0.25">
      <c r="H104" s="388"/>
      <c r="I104" s="388"/>
    </row>
    <row r="105" spans="8:9" ht="15.75" customHeight="1" x14ac:dyDescent="0.25">
      <c r="H105" s="388"/>
      <c r="I105" s="388"/>
    </row>
    <row r="106" spans="8:9" ht="15.75" customHeight="1" x14ac:dyDescent="0.25">
      <c r="H106" s="388"/>
      <c r="I106" s="388"/>
    </row>
    <row r="107" spans="8:9" ht="15.75" customHeight="1" x14ac:dyDescent="0.25">
      <c r="H107" s="388"/>
      <c r="I107" s="388"/>
    </row>
    <row r="108" spans="8:9" ht="15.75" customHeight="1" x14ac:dyDescent="0.25">
      <c r="H108" s="388"/>
      <c r="I108" s="388"/>
    </row>
    <row r="109" spans="8:9" ht="15.75" customHeight="1" x14ac:dyDescent="0.25">
      <c r="H109" s="388"/>
      <c r="I109" s="388"/>
    </row>
    <row r="110" spans="8:9" ht="15.75" customHeight="1" x14ac:dyDescent="0.25">
      <c r="H110" s="388"/>
      <c r="I110" s="388"/>
    </row>
  </sheetData>
  <mergeCells count="57">
    <mergeCell ref="A26:E26"/>
    <mergeCell ref="A21:E21"/>
    <mergeCell ref="A20:E20"/>
    <mergeCell ref="A23:E23"/>
    <mergeCell ref="A25:E25"/>
    <mergeCell ref="A24:E24"/>
    <mergeCell ref="A22:E22"/>
    <mergeCell ref="A19:E19"/>
    <mergeCell ref="A12:E12"/>
    <mergeCell ref="A16:E16"/>
    <mergeCell ref="A17:E17"/>
    <mergeCell ref="A18:E18"/>
    <mergeCell ref="A14:E14"/>
    <mergeCell ref="A15:E15"/>
    <mergeCell ref="A13:E13"/>
    <mergeCell ref="A33:E33"/>
    <mergeCell ref="A34:E34"/>
    <mergeCell ref="A35:E35"/>
    <mergeCell ref="A36:E36"/>
    <mergeCell ref="A30:E30"/>
    <mergeCell ref="A27:E27"/>
    <mergeCell ref="A29:E29"/>
    <mergeCell ref="A28:E28"/>
    <mergeCell ref="A31:E31"/>
    <mergeCell ref="A32:E32"/>
    <mergeCell ref="A7:E7"/>
    <mergeCell ref="A54:J54"/>
    <mergeCell ref="A55:J55"/>
    <mergeCell ref="A46:E46"/>
    <mergeCell ref="A47:E47"/>
    <mergeCell ref="A45:E45"/>
    <mergeCell ref="A48:E48"/>
    <mergeCell ref="A49:E49"/>
    <mergeCell ref="A50:E50"/>
    <mergeCell ref="A51:E51"/>
    <mergeCell ref="A38:E38"/>
    <mergeCell ref="A39:E39"/>
    <mergeCell ref="A40:E40"/>
    <mergeCell ref="A41:E41"/>
    <mergeCell ref="A43:E43"/>
    <mergeCell ref="A37:E37"/>
    <mergeCell ref="A8:E8"/>
    <mergeCell ref="A44:E44"/>
    <mergeCell ref="A52:J52"/>
    <mergeCell ref="A53:J53"/>
    <mergeCell ref="A1:I1"/>
    <mergeCell ref="A2:I2"/>
    <mergeCell ref="A4:I4"/>
    <mergeCell ref="A3:I3"/>
    <mergeCell ref="G5:G6"/>
    <mergeCell ref="H5:H6"/>
    <mergeCell ref="I5:I6"/>
    <mergeCell ref="A5:E6"/>
    <mergeCell ref="F5:F6"/>
    <mergeCell ref="A10:E10"/>
    <mergeCell ref="A9:E9"/>
    <mergeCell ref="A11:E11"/>
  </mergeCells>
  <hyperlinks>
    <hyperlink ref="A55" r:id="rId1"/>
  </hyperlinks>
  <pageMargins left="0.7" right="0.7" top="0.75" bottom="0.75" header="0" footer="0"/>
  <pageSetup paperSize="9" scale="88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100"/>
  <sheetViews>
    <sheetView workbookViewId="0">
      <selection sqref="A1:I1"/>
    </sheetView>
  </sheetViews>
  <sheetFormatPr defaultColWidth="14.42578125" defaultRowHeight="15" customHeight="1" x14ac:dyDescent="0.25"/>
  <cols>
    <col min="1" max="4" width="8.7109375" customWidth="1"/>
    <col min="5" max="5" width="5.5703125" customWidth="1"/>
    <col min="6" max="6" width="14.28515625" customWidth="1"/>
    <col min="7" max="7" width="8.7109375" customWidth="1"/>
    <col min="8" max="9" width="13.28515625" customWidth="1"/>
    <col min="10" max="13" width="8.7109375" customWidth="1"/>
  </cols>
  <sheetData>
    <row r="1" spans="1:13" ht="22.5" customHeight="1" x14ac:dyDescent="0.25">
      <c r="A1" s="542" t="s">
        <v>197</v>
      </c>
      <c r="B1" s="469"/>
      <c r="C1" s="469"/>
      <c r="D1" s="469"/>
      <c r="E1" s="469"/>
      <c r="F1" s="469"/>
      <c r="G1" s="469"/>
      <c r="H1" s="469"/>
      <c r="I1" s="469"/>
      <c r="J1" s="4"/>
    </row>
    <row r="2" spans="1:13" ht="17.25" customHeight="1" x14ac:dyDescent="0.3">
      <c r="A2" s="543">
        <v>44805</v>
      </c>
      <c r="B2" s="469"/>
      <c r="C2" s="469"/>
      <c r="D2" s="469"/>
      <c r="E2" s="469"/>
      <c r="F2" s="469"/>
      <c r="G2" s="469"/>
      <c r="H2" s="469"/>
      <c r="I2" s="469"/>
      <c r="J2" s="4"/>
    </row>
    <row r="3" spans="1:13" ht="12.75" customHeight="1" x14ac:dyDescent="0.25">
      <c r="A3" s="541" t="s">
        <v>75</v>
      </c>
      <c r="B3" s="469"/>
      <c r="C3" s="469"/>
      <c r="D3" s="469"/>
      <c r="E3" s="469"/>
      <c r="F3" s="469"/>
      <c r="G3" s="469"/>
      <c r="H3" s="469"/>
      <c r="I3" s="469"/>
      <c r="J3" s="4"/>
      <c r="K3" s="4"/>
      <c r="L3" s="4"/>
      <c r="M3" s="4"/>
    </row>
    <row r="4" spans="1:13" ht="12.75" customHeight="1" x14ac:dyDescent="0.25">
      <c r="A4" s="552" t="s">
        <v>76</v>
      </c>
      <c r="B4" s="469"/>
      <c r="C4" s="469"/>
      <c r="D4" s="469"/>
      <c r="E4" s="469"/>
      <c r="F4" s="469"/>
      <c r="G4" s="469"/>
      <c r="H4" s="469"/>
      <c r="I4" s="469"/>
      <c r="J4" s="4"/>
      <c r="K4" s="4"/>
      <c r="L4" s="4"/>
      <c r="M4" s="4"/>
    </row>
    <row r="5" spans="1:13" ht="43.5" customHeight="1" x14ac:dyDescent="0.25">
      <c r="A5" s="573" t="s">
        <v>77</v>
      </c>
      <c r="B5" s="561"/>
      <c r="C5" s="561"/>
      <c r="D5" s="561"/>
      <c r="E5" s="562"/>
      <c r="F5" s="389" t="s">
        <v>78</v>
      </c>
      <c r="G5" s="390" t="s">
        <v>79</v>
      </c>
      <c r="H5" s="391" t="s">
        <v>198</v>
      </c>
      <c r="I5" s="392" t="s">
        <v>199</v>
      </c>
      <c r="J5" s="4"/>
      <c r="K5" s="4"/>
      <c r="L5" s="4"/>
      <c r="M5" s="4"/>
    </row>
    <row r="6" spans="1:13" ht="37.5" customHeight="1" x14ac:dyDescent="0.25">
      <c r="A6" s="567" t="s">
        <v>200</v>
      </c>
      <c r="B6" s="529"/>
      <c r="C6" s="529"/>
      <c r="D6" s="529"/>
      <c r="E6" s="530"/>
      <c r="F6" s="571" t="s">
        <v>201</v>
      </c>
      <c r="G6" s="393" t="s">
        <v>202</v>
      </c>
      <c r="H6" s="394"/>
      <c r="I6" s="395"/>
      <c r="J6" s="4"/>
      <c r="K6" s="4"/>
      <c r="L6" s="4"/>
      <c r="M6" s="4"/>
    </row>
    <row r="7" spans="1:13" ht="37.5" customHeight="1" x14ac:dyDescent="0.25">
      <c r="A7" s="568" t="s">
        <v>203</v>
      </c>
      <c r="B7" s="520"/>
      <c r="C7" s="520"/>
      <c r="D7" s="520"/>
      <c r="E7" s="521"/>
      <c r="F7" s="570"/>
      <c r="G7" s="396" t="s">
        <v>202</v>
      </c>
      <c r="H7" s="384"/>
      <c r="I7" s="397"/>
      <c r="J7" s="4"/>
      <c r="K7" s="4"/>
      <c r="L7" s="4"/>
      <c r="M7" s="4"/>
    </row>
    <row r="8" spans="1:13" ht="37.5" customHeight="1" x14ac:dyDescent="0.25">
      <c r="A8" s="576" t="s">
        <v>204</v>
      </c>
      <c r="B8" s="495"/>
      <c r="C8" s="495"/>
      <c r="D8" s="495"/>
      <c r="E8" s="549"/>
      <c r="F8" s="570"/>
      <c r="G8" s="398" t="s">
        <v>202</v>
      </c>
      <c r="H8" s="399"/>
      <c r="I8" s="400"/>
      <c r="J8" s="4"/>
      <c r="K8" s="4"/>
      <c r="L8" s="4"/>
      <c r="M8" s="4"/>
    </row>
    <row r="9" spans="1:13" ht="37.5" customHeight="1" x14ac:dyDescent="0.25">
      <c r="A9" s="574" t="s">
        <v>205</v>
      </c>
      <c r="B9" s="471"/>
      <c r="C9" s="471"/>
      <c r="D9" s="471"/>
      <c r="E9" s="500"/>
      <c r="F9" s="572" t="s">
        <v>206</v>
      </c>
      <c r="G9" s="401" t="s">
        <v>202</v>
      </c>
      <c r="H9" s="402" t="s">
        <v>207</v>
      </c>
      <c r="I9" s="403" t="s">
        <v>208</v>
      </c>
      <c r="J9" s="4"/>
      <c r="K9" s="4"/>
      <c r="L9" s="4"/>
      <c r="M9" s="4"/>
    </row>
    <row r="10" spans="1:13" ht="37.5" customHeight="1" x14ac:dyDescent="0.25">
      <c r="A10" s="568" t="s">
        <v>209</v>
      </c>
      <c r="B10" s="520"/>
      <c r="C10" s="520"/>
      <c r="D10" s="520"/>
      <c r="E10" s="521"/>
      <c r="F10" s="570"/>
      <c r="G10" s="396" t="s">
        <v>202</v>
      </c>
      <c r="H10" s="404" t="s">
        <v>210</v>
      </c>
      <c r="I10" s="405" t="s">
        <v>211</v>
      </c>
      <c r="J10" s="4"/>
      <c r="K10" s="4"/>
      <c r="L10" s="4"/>
      <c r="M10" s="4"/>
    </row>
    <row r="11" spans="1:13" ht="37.5" customHeight="1" x14ac:dyDescent="0.25">
      <c r="A11" s="575" t="s">
        <v>212</v>
      </c>
      <c r="B11" s="538"/>
      <c r="C11" s="538"/>
      <c r="D11" s="538"/>
      <c r="E11" s="539"/>
      <c r="F11" s="476"/>
      <c r="G11" s="406" t="s">
        <v>202</v>
      </c>
      <c r="H11" s="407" t="s">
        <v>213</v>
      </c>
      <c r="I11" s="408" t="s">
        <v>214</v>
      </c>
      <c r="J11" s="4"/>
      <c r="K11" s="4"/>
      <c r="L11" s="4"/>
      <c r="M11" s="4"/>
    </row>
    <row r="12" spans="1:13" ht="36" customHeight="1" x14ac:dyDescent="0.25">
      <c r="A12" s="574" t="s">
        <v>215</v>
      </c>
      <c r="B12" s="471"/>
      <c r="C12" s="471"/>
      <c r="D12" s="471"/>
      <c r="E12" s="500"/>
      <c r="F12" s="572" t="s">
        <v>216</v>
      </c>
      <c r="G12" s="401" t="s">
        <v>202</v>
      </c>
      <c r="H12" s="402" t="s">
        <v>217</v>
      </c>
      <c r="I12" s="409" t="s">
        <v>218</v>
      </c>
      <c r="J12" s="4"/>
      <c r="K12" s="4"/>
      <c r="L12" s="4"/>
      <c r="M12" s="4"/>
    </row>
    <row r="13" spans="1:13" ht="36" customHeight="1" x14ac:dyDescent="0.25">
      <c r="A13" s="568" t="s">
        <v>219</v>
      </c>
      <c r="B13" s="520"/>
      <c r="C13" s="520"/>
      <c r="D13" s="520"/>
      <c r="E13" s="521"/>
      <c r="F13" s="570"/>
      <c r="G13" s="396" t="s">
        <v>202</v>
      </c>
      <c r="H13" s="384"/>
      <c r="I13" s="397"/>
      <c r="J13" s="4"/>
      <c r="K13" s="4"/>
      <c r="L13" s="4"/>
      <c r="M13" s="4"/>
    </row>
    <row r="14" spans="1:13" ht="36" customHeight="1" x14ac:dyDescent="0.25">
      <c r="A14" s="575" t="s">
        <v>220</v>
      </c>
      <c r="B14" s="538"/>
      <c r="C14" s="538"/>
      <c r="D14" s="538"/>
      <c r="E14" s="539"/>
      <c r="F14" s="476"/>
      <c r="G14" s="406" t="s">
        <v>202</v>
      </c>
      <c r="H14" s="386"/>
      <c r="I14" s="410"/>
      <c r="J14" s="4"/>
      <c r="K14" s="4"/>
      <c r="L14" s="4"/>
      <c r="M14" s="4"/>
    </row>
    <row r="15" spans="1:13" ht="35.25" customHeight="1" x14ac:dyDescent="0.25">
      <c r="A15" s="567" t="s">
        <v>221</v>
      </c>
      <c r="B15" s="529"/>
      <c r="C15" s="529"/>
      <c r="D15" s="529"/>
      <c r="E15" s="530"/>
      <c r="F15" s="571" t="s">
        <v>222</v>
      </c>
      <c r="G15" s="393" t="s">
        <v>202</v>
      </c>
      <c r="H15" s="394"/>
      <c r="I15" s="395"/>
      <c r="J15" s="4"/>
      <c r="K15" s="4"/>
      <c r="L15" s="4"/>
      <c r="M15" s="4"/>
    </row>
    <row r="16" spans="1:13" ht="35.25" customHeight="1" x14ac:dyDescent="0.25">
      <c r="A16" s="568" t="s">
        <v>223</v>
      </c>
      <c r="B16" s="520"/>
      <c r="C16" s="520"/>
      <c r="D16" s="520"/>
      <c r="E16" s="521"/>
      <c r="F16" s="505"/>
      <c r="G16" s="396" t="s">
        <v>202</v>
      </c>
      <c r="H16" s="384"/>
      <c r="I16" s="397"/>
      <c r="J16" s="4"/>
      <c r="K16" s="4"/>
      <c r="L16" s="4"/>
      <c r="M16" s="4"/>
    </row>
    <row r="17" spans="1:24" ht="35.25" customHeight="1" x14ac:dyDescent="0.25">
      <c r="A17" s="568" t="s">
        <v>224</v>
      </c>
      <c r="B17" s="520"/>
      <c r="C17" s="520"/>
      <c r="D17" s="520"/>
      <c r="E17" s="521"/>
      <c r="F17" s="569" t="s">
        <v>225</v>
      </c>
      <c r="G17" s="396" t="s">
        <v>202</v>
      </c>
      <c r="H17" s="384"/>
      <c r="I17" s="397"/>
      <c r="J17" s="4"/>
      <c r="K17" s="4"/>
      <c r="L17" s="4"/>
      <c r="M17" s="4"/>
    </row>
    <row r="18" spans="1:24" ht="35.25" customHeight="1" x14ac:dyDescent="0.25">
      <c r="A18" s="568" t="s">
        <v>226</v>
      </c>
      <c r="B18" s="520"/>
      <c r="C18" s="520"/>
      <c r="D18" s="520"/>
      <c r="E18" s="521"/>
      <c r="F18" s="505"/>
      <c r="G18" s="396" t="s">
        <v>202</v>
      </c>
      <c r="H18" s="384"/>
      <c r="I18" s="397"/>
      <c r="J18" s="4"/>
      <c r="K18" s="4"/>
      <c r="L18" s="4"/>
      <c r="M18" s="4"/>
    </row>
    <row r="19" spans="1:24" ht="35.25" customHeight="1" x14ac:dyDescent="0.25">
      <c r="A19" s="568" t="s">
        <v>227</v>
      </c>
      <c r="B19" s="520"/>
      <c r="C19" s="520"/>
      <c r="D19" s="520"/>
      <c r="E19" s="521"/>
      <c r="F19" s="569" t="s">
        <v>228</v>
      </c>
      <c r="G19" s="396" t="s">
        <v>202</v>
      </c>
      <c r="H19" s="384"/>
      <c r="I19" s="397"/>
      <c r="J19" s="4"/>
      <c r="K19" s="4"/>
      <c r="L19" s="4"/>
      <c r="M19" s="4"/>
    </row>
    <row r="20" spans="1:24" ht="35.25" customHeight="1" x14ac:dyDescent="0.25">
      <c r="A20" s="568" t="s">
        <v>229</v>
      </c>
      <c r="B20" s="520"/>
      <c r="C20" s="520"/>
      <c r="D20" s="520"/>
      <c r="E20" s="521"/>
      <c r="F20" s="570"/>
      <c r="G20" s="396" t="s">
        <v>202</v>
      </c>
      <c r="H20" s="384"/>
      <c r="I20" s="397"/>
      <c r="J20" s="4"/>
      <c r="K20" s="4"/>
      <c r="L20" s="4"/>
      <c r="M20" s="4"/>
    </row>
    <row r="21" spans="1:24" ht="35.25" customHeight="1" x14ac:dyDescent="0.25">
      <c r="A21" s="575" t="s">
        <v>230</v>
      </c>
      <c r="B21" s="538"/>
      <c r="C21" s="538"/>
      <c r="D21" s="538"/>
      <c r="E21" s="539"/>
      <c r="F21" s="476"/>
      <c r="G21" s="406" t="s">
        <v>202</v>
      </c>
      <c r="H21" s="386"/>
      <c r="I21" s="410"/>
      <c r="J21" s="4"/>
      <c r="K21" s="4"/>
      <c r="L21" s="4"/>
      <c r="M21" s="4"/>
    </row>
    <row r="22" spans="1:24" ht="15.75" customHeight="1" x14ac:dyDescent="0.25">
      <c r="H22" s="388"/>
      <c r="I22" s="388"/>
    </row>
    <row r="23" spans="1:24" ht="15" customHeight="1" x14ac:dyDescent="0.25">
      <c r="A23" s="483" t="s">
        <v>17</v>
      </c>
      <c r="B23" s="469"/>
      <c r="C23" s="469"/>
      <c r="D23" s="469"/>
      <c r="E23" s="469"/>
      <c r="F23" s="469"/>
      <c r="G23" s="469"/>
      <c r="H23" s="469"/>
      <c r="I23" s="469"/>
      <c r="J23" s="469"/>
      <c r="K23" s="4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customHeight="1" x14ac:dyDescent="0.25">
      <c r="A24" s="481" t="s">
        <v>18</v>
      </c>
      <c r="B24" s="469"/>
      <c r="C24" s="469"/>
      <c r="D24" s="469"/>
      <c r="E24" s="469"/>
      <c r="F24" s="469"/>
      <c r="G24" s="469"/>
      <c r="H24" s="469"/>
      <c r="I24" s="469"/>
      <c r="J24" s="469"/>
      <c r="K24" s="4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5">
      <c r="A25" s="481" t="s">
        <v>19</v>
      </c>
      <c r="B25" s="469"/>
      <c r="C25" s="469"/>
      <c r="D25" s="469"/>
      <c r="E25" s="469"/>
      <c r="F25" s="469"/>
      <c r="G25" s="469"/>
      <c r="H25" s="469"/>
      <c r="I25" s="469"/>
      <c r="J25" s="469"/>
      <c r="K25" s="4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482" t="s">
        <v>20</v>
      </c>
      <c r="B26" s="469"/>
      <c r="C26" s="469"/>
      <c r="D26" s="469"/>
      <c r="E26" s="469"/>
      <c r="F26" s="469"/>
      <c r="G26" s="469"/>
      <c r="H26" s="469"/>
      <c r="I26" s="469"/>
      <c r="J26" s="469"/>
      <c r="K26" s="4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/>
    <row r="28" spans="1:24" ht="15.75" customHeight="1" x14ac:dyDescent="0.25">
      <c r="H28" s="388"/>
      <c r="I28" s="388"/>
    </row>
    <row r="29" spans="1:24" ht="15.75" customHeight="1" x14ac:dyDescent="0.25">
      <c r="H29" s="388"/>
      <c r="I29" s="388"/>
    </row>
    <row r="30" spans="1:24" ht="15.75" customHeight="1" x14ac:dyDescent="0.25">
      <c r="H30" s="388"/>
      <c r="I30" s="388"/>
    </row>
    <row r="31" spans="1:24" ht="15.75" customHeight="1" x14ac:dyDescent="0.25">
      <c r="H31" s="388"/>
      <c r="I31" s="388"/>
    </row>
    <row r="32" spans="1:24" ht="15.75" customHeight="1" x14ac:dyDescent="0.25">
      <c r="H32" s="388"/>
      <c r="I32" s="388"/>
    </row>
    <row r="33" spans="8:9" ht="15.75" customHeight="1" x14ac:dyDescent="0.25">
      <c r="H33" s="388"/>
      <c r="I33" s="388"/>
    </row>
    <row r="34" spans="8:9" ht="15.75" customHeight="1" x14ac:dyDescent="0.25">
      <c r="H34" s="388"/>
      <c r="I34" s="388"/>
    </row>
    <row r="35" spans="8:9" ht="15.75" customHeight="1" x14ac:dyDescent="0.25">
      <c r="H35" s="388"/>
      <c r="I35" s="388"/>
    </row>
    <row r="36" spans="8:9" ht="15.75" customHeight="1" x14ac:dyDescent="0.25">
      <c r="H36" s="388"/>
      <c r="I36" s="388"/>
    </row>
    <row r="37" spans="8:9" ht="15.75" customHeight="1" x14ac:dyDescent="0.25">
      <c r="H37" s="388"/>
      <c r="I37" s="388"/>
    </row>
    <row r="38" spans="8:9" ht="15.75" customHeight="1" x14ac:dyDescent="0.25">
      <c r="H38" s="388"/>
      <c r="I38" s="388"/>
    </row>
    <row r="39" spans="8:9" ht="15.75" customHeight="1" x14ac:dyDescent="0.25">
      <c r="H39" s="388"/>
      <c r="I39" s="388"/>
    </row>
    <row r="40" spans="8:9" ht="15.75" customHeight="1" x14ac:dyDescent="0.25">
      <c r="H40" s="388"/>
      <c r="I40" s="388"/>
    </row>
    <row r="41" spans="8:9" ht="15.75" customHeight="1" x14ac:dyDescent="0.25">
      <c r="H41" s="388"/>
      <c r="I41" s="388"/>
    </row>
    <row r="42" spans="8:9" ht="15.75" customHeight="1" x14ac:dyDescent="0.25">
      <c r="H42" s="388"/>
      <c r="I42" s="388"/>
    </row>
    <row r="43" spans="8:9" ht="15.75" customHeight="1" x14ac:dyDescent="0.25">
      <c r="H43" s="388"/>
      <c r="I43" s="388"/>
    </row>
    <row r="44" spans="8:9" ht="15.75" customHeight="1" x14ac:dyDescent="0.25">
      <c r="H44" s="388"/>
      <c r="I44" s="388"/>
    </row>
    <row r="45" spans="8:9" ht="15.75" customHeight="1" x14ac:dyDescent="0.25">
      <c r="H45" s="388"/>
      <c r="I45" s="388"/>
    </row>
    <row r="46" spans="8:9" ht="15.75" customHeight="1" x14ac:dyDescent="0.25">
      <c r="H46" s="388"/>
      <c r="I46" s="388"/>
    </row>
    <row r="47" spans="8:9" ht="15.75" customHeight="1" x14ac:dyDescent="0.25">
      <c r="H47" s="388"/>
      <c r="I47" s="388"/>
    </row>
    <row r="48" spans="8:9" ht="15.75" customHeight="1" x14ac:dyDescent="0.25">
      <c r="H48" s="388"/>
      <c r="I48" s="388"/>
    </row>
    <row r="49" spans="8:9" ht="15.75" customHeight="1" x14ac:dyDescent="0.25">
      <c r="H49" s="388"/>
      <c r="I49" s="388"/>
    </row>
    <row r="50" spans="8:9" ht="15.75" customHeight="1" x14ac:dyDescent="0.25">
      <c r="H50" s="388"/>
      <c r="I50" s="388"/>
    </row>
    <row r="51" spans="8:9" ht="15.75" customHeight="1" x14ac:dyDescent="0.25">
      <c r="H51" s="388"/>
      <c r="I51" s="388"/>
    </row>
    <row r="52" spans="8:9" ht="15.75" customHeight="1" x14ac:dyDescent="0.25">
      <c r="H52" s="388"/>
      <c r="I52" s="388"/>
    </row>
    <row r="53" spans="8:9" ht="15.75" customHeight="1" x14ac:dyDescent="0.25">
      <c r="H53" s="388"/>
      <c r="I53" s="388"/>
    </row>
    <row r="54" spans="8:9" ht="15.75" customHeight="1" x14ac:dyDescent="0.25">
      <c r="H54" s="388"/>
      <c r="I54" s="388"/>
    </row>
    <row r="55" spans="8:9" ht="15.75" customHeight="1" x14ac:dyDescent="0.25">
      <c r="H55" s="388"/>
      <c r="I55" s="388"/>
    </row>
    <row r="56" spans="8:9" ht="15.75" customHeight="1" x14ac:dyDescent="0.25">
      <c r="H56" s="388"/>
      <c r="I56" s="388"/>
    </row>
    <row r="57" spans="8:9" ht="15.75" customHeight="1" x14ac:dyDescent="0.25">
      <c r="H57" s="388"/>
      <c r="I57" s="388"/>
    </row>
    <row r="58" spans="8:9" ht="15.75" customHeight="1" x14ac:dyDescent="0.25">
      <c r="H58" s="388"/>
      <c r="I58" s="388"/>
    </row>
    <row r="59" spans="8:9" ht="15.75" customHeight="1" x14ac:dyDescent="0.25">
      <c r="H59" s="388"/>
      <c r="I59" s="388"/>
    </row>
    <row r="60" spans="8:9" ht="15.75" customHeight="1" x14ac:dyDescent="0.25">
      <c r="H60" s="388"/>
      <c r="I60" s="388"/>
    </row>
    <row r="61" spans="8:9" ht="15.75" customHeight="1" x14ac:dyDescent="0.25">
      <c r="H61" s="388"/>
      <c r="I61" s="388"/>
    </row>
    <row r="62" spans="8:9" ht="15.75" customHeight="1" x14ac:dyDescent="0.25">
      <c r="H62" s="388"/>
      <c r="I62" s="388"/>
    </row>
    <row r="63" spans="8:9" ht="15.75" customHeight="1" x14ac:dyDescent="0.25">
      <c r="H63" s="388"/>
      <c r="I63" s="388"/>
    </row>
    <row r="64" spans="8:9" ht="15.75" customHeight="1" x14ac:dyDescent="0.25">
      <c r="H64" s="388"/>
      <c r="I64" s="388"/>
    </row>
    <row r="65" spans="8:9" ht="15.75" customHeight="1" x14ac:dyDescent="0.25">
      <c r="H65" s="388"/>
      <c r="I65" s="388"/>
    </row>
    <row r="66" spans="8:9" ht="15.75" customHeight="1" x14ac:dyDescent="0.25">
      <c r="H66" s="388"/>
      <c r="I66" s="388"/>
    </row>
    <row r="67" spans="8:9" ht="15.75" customHeight="1" x14ac:dyDescent="0.25">
      <c r="H67" s="388"/>
      <c r="I67" s="388"/>
    </row>
    <row r="68" spans="8:9" ht="15.75" customHeight="1" x14ac:dyDescent="0.25">
      <c r="H68" s="388"/>
      <c r="I68" s="388"/>
    </row>
    <row r="69" spans="8:9" ht="15.75" customHeight="1" x14ac:dyDescent="0.25">
      <c r="H69" s="388"/>
      <c r="I69" s="388"/>
    </row>
    <row r="70" spans="8:9" ht="15.75" customHeight="1" x14ac:dyDescent="0.25">
      <c r="H70" s="388"/>
      <c r="I70" s="388"/>
    </row>
    <row r="71" spans="8:9" ht="15.75" customHeight="1" x14ac:dyDescent="0.25">
      <c r="H71" s="388"/>
      <c r="I71" s="388"/>
    </row>
    <row r="72" spans="8:9" ht="15.75" customHeight="1" x14ac:dyDescent="0.25">
      <c r="H72" s="388"/>
      <c r="I72" s="388"/>
    </row>
    <row r="73" spans="8:9" ht="15.75" customHeight="1" x14ac:dyDescent="0.25">
      <c r="H73" s="388"/>
      <c r="I73" s="388"/>
    </row>
    <row r="74" spans="8:9" ht="15.75" customHeight="1" x14ac:dyDescent="0.25">
      <c r="H74" s="388"/>
      <c r="I74" s="388"/>
    </row>
    <row r="75" spans="8:9" ht="15.75" customHeight="1" x14ac:dyDescent="0.25">
      <c r="H75" s="388"/>
      <c r="I75" s="388"/>
    </row>
    <row r="76" spans="8:9" ht="15.75" customHeight="1" x14ac:dyDescent="0.25">
      <c r="H76" s="388"/>
      <c r="I76" s="388"/>
    </row>
    <row r="77" spans="8:9" ht="15.75" customHeight="1" x14ac:dyDescent="0.25">
      <c r="H77" s="388"/>
      <c r="I77" s="388"/>
    </row>
    <row r="78" spans="8:9" ht="15.75" customHeight="1" x14ac:dyDescent="0.25">
      <c r="H78" s="388"/>
      <c r="I78" s="388"/>
    </row>
    <row r="79" spans="8:9" ht="15.75" customHeight="1" x14ac:dyDescent="0.25">
      <c r="H79" s="388"/>
      <c r="I79" s="388"/>
    </row>
    <row r="80" spans="8:9" ht="15.75" customHeight="1" x14ac:dyDescent="0.25">
      <c r="H80" s="388"/>
      <c r="I80" s="388"/>
    </row>
    <row r="81" spans="8:9" ht="15.75" customHeight="1" x14ac:dyDescent="0.25">
      <c r="H81" s="388"/>
      <c r="I81" s="388"/>
    </row>
    <row r="82" spans="8:9" ht="15.75" customHeight="1" x14ac:dyDescent="0.25">
      <c r="H82" s="388"/>
      <c r="I82" s="388"/>
    </row>
    <row r="83" spans="8:9" ht="15.75" customHeight="1" x14ac:dyDescent="0.25">
      <c r="H83" s="388"/>
      <c r="I83" s="388"/>
    </row>
    <row r="84" spans="8:9" ht="15.75" customHeight="1" x14ac:dyDescent="0.25">
      <c r="H84" s="388"/>
      <c r="I84" s="388"/>
    </row>
    <row r="85" spans="8:9" ht="15.75" customHeight="1" x14ac:dyDescent="0.25">
      <c r="H85" s="388"/>
      <c r="I85" s="388"/>
    </row>
    <row r="86" spans="8:9" ht="15.75" customHeight="1" x14ac:dyDescent="0.25">
      <c r="H86" s="388"/>
      <c r="I86" s="388"/>
    </row>
    <row r="87" spans="8:9" ht="15.75" customHeight="1" x14ac:dyDescent="0.25">
      <c r="H87" s="388"/>
      <c r="I87" s="388"/>
    </row>
    <row r="88" spans="8:9" ht="15.75" customHeight="1" x14ac:dyDescent="0.25">
      <c r="H88" s="388"/>
      <c r="I88" s="388"/>
    </row>
    <row r="89" spans="8:9" ht="15.75" customHeight="1" x14ac:dyDescent="0.25">
      <c r="H89" s="388"/>
      <c r="I89" s="388"/>
    </row>
    <row r="90" spans="8:9" ht="15.75" customHeight="1" x14ac:dyDescent="0.25">
      <c r="H90" s="388"/>
      <c r="I90" s="388"/>
    </row>
    <row r="91" spans="8:9" ht="15.75" customHeight="1" x14ac:dyDescent="0.25">
      <c r="H91" s="388"/>
      <c r="I91" s="388"/>
    </row>
    <row r="92" spans="8:9" ht="15.75" customHeight="1" x14ac:dyDescent="0.25">
      <c r="H92" s="388"/>
      <c r="I92" s="388"/>
    </row>
    <row r="93" spans="8:9" ht="15.75" customHeight="1" x14ac:dyDescent="0.25">
      <c r="H93" s="388"/>
      <c r="I93" s="388"/>
    </row>
    <row r="94" spans="8:9" ht="15.75" customHeight="1" x14ac:dyDescent="0.25">
      <c r="H94" s="388"/>
      <c r="I94" s="388"/>
    </row>
    <row r="95" spans="8:9" ht="15.75" customHeight="1" x14ac:dyDescent="0.25">
      <c r="H95" s="388"/>
      <c r="I95" s="388"/>
    </row>
    <row r="96" spans="8:9" ht="15.75" customHeight="1" x14ac:dyDescent="0.25">
      <c r="H96" s="388"/>
      <c r="I96" s="388"/>
    </row>
    <row r="97" spans="8:9" ht="15.75" customHeight="1" x14ac:dyDescent="0.25">
      <c r="H97" s="388"/>
      <c r="I97" s="388"/>
    </row>
    <row r="98" spans="8:9" ht="15.75" customHeight="1" x14ac:dyDescent="0.25">
      <c r="H98" s="388"/>
      <c r="I98" s="388"/>
    </row>
    <row r="99" spans="8:9" ht="15.75" customHeight="1" x14ac:dyDescent="0.25">
      <c r="H99" s="388"/>
      <c r="I99" s="388"/>
    </row>
    <row r="100" spans="8:9" ht="15.75" customHeight="1" x14ac:dyDescent="0.25">
      <c r="H100" s="388"/>
      <c r="I100" s="388"/>
    </row>
  </sheetData>
  <mergeCells count="31">
    <mergeCell ref="A26:J26"/>
    <mergeCell ref="A21:E21"/>
    <mergeCell ref="A8:E8"/>
    <mergeCell ref="A9:E9"/>
    <mergeCell ref="A10:E10"/>
    <mergeCell ref="A11:E11"/>
    <mergeCell ref="A13:E13"/>
    <mergeCell ref="A14:E14"/>
    <mergeCell ref="A19:E19"/>
    <mergeCell ref="A20:E20"/>
    <mergeCell ref="A25:J25"/>
    <mergeCell ref="A1:I1"/>
    <mergeCell ref="A2:I2"/>
    <mergeCell ref="A3:I3"/>
    <mergeCell ref="A4:I4"/>
    <mergeCell ref="A5:E5"/>
    <mergeCell ref="A6:E6"/>
    <mergeCell ref="A17:E17"/>
    <mergeCell ref="A18:E18"/>
    <mergeCell ref="A23:J23"/>
    <mergeCell ref="A24:J24"/>
    <mergeCell ref="F17:F18"/>
    <mergeCell ref="F19:F21"/>
    <mergeCell ref="F6:F8"/>
    <mergeCell ref="F9:F11"/>
    <mergeCell ref="F15:F16"/>
    <mergeCell ref="F12:F14"/>
    <mergeCell ref="A15:E15"/>
    <mergeCell ref="A16:E16"/>
    <mergeCell ref="A7:E7"/>
    <mergeCell ref="A12:E12"/>
  </mergeCells>
  <hyperlinks>
    <hyperlink ref="A26" r:id="rId1"/>
  </hyperlinks>
  <pageMargins left="0.7" right="0.7" top="0.75" bottom="0.75" header="0" footer="0"/>
  <pageSetup paperSize="9" scale="96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B9CA"/>
  </sheetPr>
  <dimension ref="A1:X100"/>
  <sheetViews>
    <sheetView workbookViewId="0">
      <selection sqref="A1:I1"/>
    </sheetView>
  </sheetViews>
  <sheetFormatPr defaultColWidth="14.42578125" defaultRowHeight="15" customHeight="1" x14ac:dyDescent="0.25"/>
  <cols>
    <col min="1" max="1" width="23" customWidth="1"/>
    <col min="2" max="2" width="7.140625" customWidth="1"/>
    <col min="3" max="3" width="10.7109375" customWidth="1"/>
    <col min="4" max="4" width="9.85546875" customWidth="1"/>
    <col min="5" max="5" width="8" customWidth="1"/>
    <col min="6" max="6" width="5.7109375" customWidth="1"/>
    <col min="7" max="7" width="12.85546875" customWidth="1"/>
    <col min="8" max="9" width="11.85546875" customWidth="1"/>
    <col min="10" max="22" width="9.140625" customWidth="1"/>
  </cols>
  <sheetData>
    <row r="1" spans="1:22" ht="37.5" customHeight="1" x14ac:dyDescent="0.25">
      <c r="A1" s="468" t="s">
        <v>231</v>
      </c>
      <c r="B1" s="469"/>
      <c r="C1" s="469"/>
      <c r="D1" s="469"/>
      <c r="E1" s="469"/>
      <c r="F1" s="469"/>
      <c r="G1" s="469"/>
      <c r="H1" s="469"/>
      <c r="I1" s="469"/>
      <c r="J1" s="1"/>
      <c r="K1" s="411"/>
      <c r="L1" s="1"/>
      <c r="M1" s="1"/>
      <c r="N1" s="412">
        <v>1525</v>
      </c>
      <c r="O1" s="412">
        <v>1525</v>
      </c>
      <c r="P1" s="1"/>
      <c r="Q1" s="1"/>
      <c r="R1" s="1"/>
      <c r="S1" s="1"/>
      <c r="T1" s="1"/>
      <c r="U1" s="1"/>
      <c r="V1" s="1"/>
    </row>
    <row r="2" spans="1:22" ht="20.25" customHeight="1" x14ac:dyDescent="0.25">
      <c r="A2" s="604">
        <v>44805</v>
      </c>
      <c r="B2" s="469"/>
      <c r="C2" s="469"/>
      <c r="D2" s="469"/>
      <c r="E2" s="469"/>
      <c r="F2" s="469"/>
      <c r="G2" s="469"/>
      <c r="H2" s="469"/>
      <c r="I2" s="469"/>
      <c r="J2" s="1"/>
      <c r="K2" s="411"/>
      <c r="L2" s="1"/>
      <c r="M2" s="1"/>
      <c r="N2" s="412"/>
      <c r="O2" s="412"/>
      <c r="P2" s="1"/>
      <c r="Q2" s="1"/>
      <c r="R2" s="1"/>
      <c r="S2" s="1"/>
      <c r="T2" s="1"/>
      <c r="U2" s="1"/>
      <c r="V2" s="1"/>
    </row>
    <row r="3" spans="1:22" ht="30" customHeight="1" x14ac:dyDescent="0.25">
      <c r="A3" s="605" t="s">
        <v>2</v>
      </c>
      <c r="B3" s="606" t="s">
        <v>232</v>
      </c>
      <c r="C3" s="608" t="s">
        <v>233</v>
      </c>
      <c r="D3" s="609" t="s">
        <v>234</v>
      </c>
      <c r="E3" s="593" t="s">
        <v>235</v>
      </c>
      <c r="F3" s="486"/>
      <c r="G3" s="594" t="s">
        <v>236</v>
      </c>
      <c r="H3" s="413" t="s">
        <v>237</v>
      </c>
      <c r="I3" s="414" t="s">
        <v>238</v>
      </c>
      <c r="J3" s="4"/>
      <c r="K3" s="415"/>
      <c r="L3" s="4"/>
      <c r="M3" s="4"/>
      <c r="N3" s="412"/>
      <c r="O3" s="412"/>
      <c r="P3" s="4"/>
      <c r="Q3" s="4"/>
      <c r="R3" s="4"/>
      <c r="S3" s="4"/>
      <c r="T3" s="4"/>
      <c r="U3" s="4"/>
      <c r="V3" s="4"/>
    </row>
    <row r="4" spans="1:22" ht="16.5" customHeight="1" x14ac:dyDescent="0.25">
      <c r="A4" s="547"/>
      <c r="B4" s="607"/>
      <c r="C4" s="476"/>
      <c r="D4" s="547"/>
      <c r="E4" s="554"/>
      <c r="F4" s="488"/>
      <c r="G4" s="595"/>
      <c r="H4" s="416" t="s">
        <v>239</v>
      </c>
      <c r="I4" s="417" t="s">
        <v>239</v>
      </c>
      <c r="J4" s="12"/>
      <c r="K4" s="415"/>
      <c r="L4" s="4"/>
      <c r="M4" s="4"/>
      <c r="N4" s="418"/>
      <c r="O4" s="418"/>
      <c r="P4" s="12"/>
      <c r="Q4" s="12"/>
      <c r="R4" s="12"/>
      <c r="S4" s="12"/>
      <c r="T4" s="12"/>
      <c r="U4" s="12"/>
      <c r="V4" s="12"/>
    </row>
    <row r="5" spans="1:22" ht="20.25" customHeight="1" x14ac:dyDescent="0.25">
      <c r="A5" s="602" t="s">
        <v>240</v>
      </c>
      <c r="B5" s="603" t="s">
        <v>241</v>
      </c>
      <c r="C5" s="597" t="s">
        <v>242</v>
      </c>
      <c r="D5" s="419">
        <v>3</v>
      </c>
      <c r="E5" s="596" t="s">
        <v>243</v>
      </c>
      <c r="F5" s="486"/>
      <c r="G5" s="420">
        <v>144</v>
      </c>
      <c r="H5" s="421"/>
      <c r="I5" s="422"/>
      <c r="J5" s="4"/>
      <c r="K5" s="415"/>
      <c r="L5" s="4"/>
      <c r="M5" s="4"/>
      <c r="N5" s="412"/>
      <c r="O5" s="412"/>
      <c r="P5" s="4"/>
      <c r="Q5" s="4"/>
      <c r="R5" s="4"/>
      <c r="S5" s="4"/>
      <c r="T5" s="4"/>
      <c r="U5" s="4"/>
      <c r="V5" s="4"/>
    </row>
    <row r="6" spans="1:22" ht="20.25" customHeight="1" x14ac:dyDescent="0.25">
      <c r="A6" s="599"/>
      <c r="B6" s="578"/>
      <c r="C6" s="570"/>
      <c r="D6" s="40">
        <v>4</v>
      </c>
      <c r="E6" s="591"/>
      <c r="F6" s="592"/>
      <c r="G6" s="423">
        <v>108</v>
      </c>
      <c r="H6" s="424"/>
      <c r="I6" s="425"/>
      <c r="J6" s="1"/>
      <c r="K6" s="415"/>
      <c r="L6" s="4"/>
      <c r="M6" s="4"/>
      <c r="N6" s="412"/>
      <c r="O6" s="412"/>
      <c r="P6" s="1"/>
      <c r="Q6" s="1"/>
      <c r="R6" s="1"/>
      <c r="S6" s="1"/>
      <c r="T6" s="1"/>
      <c r="U6" s="1"/>
      <c r="V6" s="1"/>
    </row>
    <row r="7" spans="1:22" ht="20.25" customHeight="1" x14ac:dyDescent="0.25">
      <c r="A7" s="599"/>
      <c r="B7" s="578"/>
      <c r="C7" s="570"/>
      <c r="D7" s="40">
        <v>6</v>
      </c>
      <c r="E7" s="591"/>
      <c r="F7" s="592"/>
      <c r="G7" s="423">
        <v>72</v>
      </c>
      <c r="H7" s="424"/>
      <c r="I7" s="425"/>
      <c r="J7" s="1"/>
      <c r="K7" s="415"/>
      <c r="L7" s="4"/>
      <c r="M7" s="4"/>
      <c r="N7" s="412"/>
      <c r="O7" s="412"/>
      <c r="P7" s="1"/>
      <c r="Q7" s="1"/>
      <c r="R7" s="1"/>
      <c r="S7" s="1"/>
      <c r="T7" s="1"/>
      <c r="U7" s="1"/>
      <c r="V7" s="1"/>
    </row>
    <row r="8" spans="1:22" ht="20.25" customHeight="1" x14ac:dyDescent="0.25">
      <c r="A8" s="599"/>
      <c r="B8" s="578"/>
      <c r="C8" s="570"/>
      <c r="D8" s="40">
        <v>8</v>
      </c>
      <c r="E8" s="591"/>
      <c r="F8" s="592"/>
      <c r="G8" s="423">
        <v>54</v>
      </c>
      <c r="H8" s="424"/>
      <c r="I8" s="425"/>
      <c r="J8" s="1"/>
      <c r="K8" s="415"/>
      <c r="L8" s="4"/>
      <c r="M8" s="4"/>
      <c r="N8" s="412"/>
      <c r="O8" s="412"/>
      <c r="P8" s="1"/>
      <c r="Q8" s="1"/>
      <c r="R8" s="1"/>
      <c r="S8" s="1"/>
      <c r="T8" s="1"/>
      <c r="U8" s="1"/>
      <c r="V8" s="1"/>
    </row>
    <row r="9" spans="1:22" ht="20.25" customHeight="1" x14ac:dyDescent="0.25">
      <c r="A9" s="599"/>
      <c r="B9" s="578"/>
      <c r="C9" s="570"/>
      <c r="D9" s="40">
        <v>9</v>
      </c>
      <c r="E9" s="591"/>
      <c r="F9" s="592"/>
      <c r="G9" s="423">
        <v>48</v>
      </c>
      <c r="H9" s="424"/>
      <c r="I9" s="425"/>
      <c r="J9" s="1"/>
      <c r="K9" s="415"/>
      <c r="L9" s="4"/>
      <c r="M9" s="4"/>
      <c r="N9" s="412"/>
      <c r="O9" s="412"/>
      <c r="P9" s="1"/>
      <c r="Q9" s="1"/>
      <c r="R9" s="1"/>
      <c r="S9" s="1"/>
      <c r="T9" s="1"/>
      <c r="U9" s="1"/>
      <c r="V9" s="1"/>
    </row>
    <row r="10" spans="1:22" ht="20.25" customHeight="1" x14ac:dyDescent="0.25">
      <c r="A10" s="599"/>
      <c r="B10" s="578"/>
      <c r="C10" s="570"/>
      <c r="D10" s="40">
        <v>10</v>
      </c>
      <c r="E10" s="591"/>
      <c r="F10" s="592"/>
      <c r="G10" s="423">
        <v>43</v>
      </c>
      <c r="H10" s="424"/>
      <c r="I10" s="425"/>
      <c r="J10" s="1"/>
      <c r="K10" s="415"/>
      <c r="L10" s="4"/>
      <c r="M10" s="4"/>
      <c r="N10" s="412"/>
      <c r="O10" s="412"/>
      <c r="P10" s="1"/>
      <c r="Q10" s="1"/>
      <c r="R10" s="1"/>
      <c r="S10" s="1"/>
      <c r="T10" s="1"/>
      <c r="U10" s="1"/>
      <c r="V10" s="1"/>
    </row>
    <row r="11" spans="1:22" ht="20.25" customHeight="1" x14ac:dyDescent="0.25">
      <c r="A11" s="599"/>
      <c r="B11" s="578"/>
      <c r="C11" s="570"/>
      <c r="D11" s="40">
        <v>12</v>
      </c>
      <c r="E11" s="591"/>
      <c r="F11" s="592"/>
      <c r="G11" s="423">
        <v>36</v>
      </c>
      <c r="H11" s="424"/>
      <c r="I11" s="425"/>
      <c r="J11" s="1"/>
      <c r="K11" s="415"/>
      <c r="L11" s="4"/>
      <c r="M11" s="4"/>
      <c r="N11" s="412"/>
      <c r="O11" s="412"/>
      <c r="P11" s="1"/>
      <c r="Q11" s="1"/>
      <c r="R11" s="1"/>
      <c r="S11" s="1"/>
      <c r="T11" s="1"/>
      <c r="U11" s="1"/>
      <c r="V11" s="1"/>
    </row>
    <row r="12" spans="1:22" ht="20.25" customHeight="1" x14ac:dyDescent="0.25">
      <c r="A12" s="599"/>
      <c r="B12" s="578"/>
      <c r="C12" s="570"/>
      <c r="D12" s="40">
        <v>15</v>
      </c>
      <c r="E12" s="591"/>
      <c r="F12" s="592"/>
      <c r="G12" s="423">
        <v>29</v>
      </c>
      <c r="H12" s="424"/>
      <c r="I12" s="425"/>
      <c r="J12" s="1"/>
      <c r="K12" s="415"/>
      <c r="L12" s="4"/>
      <c r="M12" s="4"/>
      <c r="N12" s="412"/>
      <c r="O12" s="412"/>
      <c r="P12" s="1"/>
      <c r="Q12" s="1"/>
      <c r="R12" s="1"/>
      <c r="S12" s="1"/>
      <c r="T12" s="1"/>
      <c r="U12" s="1"/>
      <c r="V12" s="1"/>
    </row>
    <row r="13" spans="1:22" ht="20.25" customHeight="1" x14ac:dyDescent="0.25">
      <c r="A13" s="599"/>
      <c r="B13" s="578"/>
      <c r="C13" s="570"/>
      <c r="D13" s="40">
        <v>18</v>
      </c>
      <c r="E13" s="591"/>
      <c r="F13" s="592"/>
      <c r="G13" s="423">
        <v>24</v>
      </c>
      <c r="H13" s="424"/>
      <c r="I13" s="425"/>
      <c r="J13" s="1"/>
      <c r="K13" s="415"/>
      <c r="L13" s="4"/>
      <c r="M13" s="4"/>
      <c r="N13" s="412"/>
      <c r="O13" s="412"/>
      <c r="P13" s="1"/>
      <c r="Q13" s="1"/>
      <c r="R13" s="1"/>
      <c r="S13" s="1"/>
      <c r="T13" s="1"/>
      <c r="U13" s="1"/>
      <c r="V13" s="1"/>
    </row>
    <row r="14" spans="1:22" ht="20.25" customHeight="1" x14ac:dyDescent="0.25">
      <c r="A14" s="600"/>
      <c r="B14" s="579"/>
      <c r="C14" s="505"/>
      <c r="D14" s="40">
        <v>20</v>
      </c>
      <c r="E14" s="583"/>
      <c r="F14" s="584"/>
      <c r="G14" s="423">
        <v>21</v>
      </c>
      <c r="H14" s="424"/>
      <c r="I14" s="425"/>
      <c r="J14" s="1"/>
      <c r="K14" s="415"/>
      <c r="L14" s="4"/>
      <c r="M14" s="4"/>
      <c r="N14" s="412"/>
      <c r="O14" s="412"/>
      <c r="P14" s="1"/>
      <c r="Q14" s="1"/>
      <c r="R14" s="1"/>
      <c r="S14" s="1"/>
      <c r="T14" s="1"/>
      <c r="U14" s="1"/>
      <c r="V14" s="1"/>
    </row>
    <row r="15" spans="1:22" ht="20.25" customHeight="1" x14ac:dyDescent="0.25">
      <c r="A15" s="598" t="s">
        <v>240</v>
      </c>
      <c r="B15" s="577" t="s">
        <v>244</v>
      </c>
      <c r="C15" s="580" t="s">
        <v>245</v>
      </c>
      <c r="D15" s="40">
        <v>3</v>
      </c>
      <c r="E15" s="581" t="s">
        <v>243</v>
      </c>
      <c r="F15" s="582"/>
      <c r="G15" s="423">
        <v>144</v>
      </c>
      <c r="H15" s="424"/>
      <c r="I15" s="425"/>
      <c r="J15" s="4"/>
      <c r="K15" s="415"/>
      <c r="L15" s="4"/>
      <c r="M15" s="4"/>
      <c r="N15" s="412"/>
      <c r="O15" s="412"/>
      <c r="P15" s="4"/>
      <c r="Q15" s="4"/>
      <c r="R15" s="4"/>
      <c r="S15" s="4"/>
      <c r="T15" s="4"/>
      <c r="U15" s="4"/>
      <c r="V15" s="4"/>
    </row>
    <row r="16" spans="1:22" ht="20.25" customHeight="1" x14ac:dyDescent="0.25">
      <c r="A16" s="599"/>
      <c r="B16" s="578"/>
      <c r="C16" s="570"/>
      <c r="D16" s="40">
        <v>10</v>
      </c>
      <c r="E16" s="591"/>
      <c r="F16" s="592"/>
      <c r="G16" s="423">
        <v>43</v>
      </c>
      <c r="H16" s="424"/>
      <c r="I16" s="425"/>
      <c r="J16" s="1"/>
      <c r="K16" s="415"/>
      <c r="L16" s="4"/>
      <c r="M16" s="4"/>
      <c r="N16" s="412"/>
      <c r="O16" s="412"/>
      <c r="P16" s="1"/>
      <c r="Q16" s="1"/>
      <c r="R16" s="1"/>
      <c r="S16" s="1"/>
      <c r="T16" s="1"/>
      <c r="U16" s="1"/>
      <c r="V16" s="1"/>
    </row>
    <row r="17" spans="1:24" ht="20.25" customHeight="1" x14ac:dyDescent="0.25">
      <c r="A17" s="600"/>
      <c r="B17" s="579"/>
      <c r="C17" s="505"/>
      <c r="D17" s="40">
        <v>15</v>
      </c>
      <c r="E17" s="583"/>
      <c r="F17" s="584"/>
      <c r="G17" s="423">
        <v>29</v>
      </c>
      <c r="H17" s="424"/>
      <c r="I17" s="425"/>
      <c r="J17" s="1"/>
      <c r="K17" s="415"/>
      <c r="L17" s="4"/>
      <c r="M17" s="4"/>
      <c r="N17" s="412"/>
      <c r="O17" s="412"/>
      <c r="P17" s="1"/>
      <c r="Q17" s="1"/>
      <c r="R17" s="1"/>
      <c r="S17" s="1"/>
      <c r="T17" s="1"/>
      <c r="U17" s="1"/>
      <c r="V17" s="1"/>
    </row>
    <row r="18" spans="1:24" ht="20.25" customHeight="1" x14ac:dyDescent="0.25">
      <c r="A18" s="598" t="s">
        <v>246</v>
      </c>
      <c r="B18" s="577" t="s">
        <v>241</v>
      </c>
      <c r="C18" s="580" t="s">
        <v>242</v>
      </c>
      <c r="D18" s="426" t="s">
        <v>247</v>
      </c>
      <c r="E18" s="581" t="s">
        <v>248</v>
      </c>
      <c r="F18" s="582"/>
      <c r="G18" s="423"/>
      <c r="H18" s="424"/>
      <c r="I18" s="425"/>
      <c r="J18" s="4"/>
      <c r="K18" s="415"/>
      <c r="L18" s="4"/>
      <c r="M18" s="4"/>
      <c r="N18" s="412"/>
      <c r="O18" s="412"/>
      <c r="P18" s="4"/>
      <c r="Q18" s="4"/>
      <c r="R18" s="4"/>
      <c r="S18" s="4"/>
      <c r="T18" s="4"/>
      <c r="U18" s="4"/>
      <c r="V18" s="4"/>
    </row>
    <row r="19" spans="1:24" ht="20.25" customHeight="1" x14ac:dyDescent="0.25">
      <c r="A19" s="599"/>
      <c r="B19" s="578"/>
      <c r="C19" s="570"/>
      <c r="D19" s="40">
        <v>10</v>
      </c>
      <c r="E19" s="591"/>
      <c r="F19" s="592"/>
      <c r="G19" s="423">
        <v>40</v>
      </c>
      <c r="H19" s="424"/>
      <c r="I19" s="425"/>
      <c r="J19" s="1"/>
      <c r="K19" s="415"/>
      <c r="L19" s="4"/>
      <c r="M19" s="4"/>
      <c r="N19" s="412"/>
      <c r="O19" s="412"/>
      <c r="P19" s="1"/>
      <c r="Q19" s="1"/>
      <c r="R19" s="1"/>
      <c r="S19" s="1"/>
      <c r="T19" s="1"/>
      <c r="U19" s="1"/>
      <c r="V19" s="1"/>
    </row>
    <row r="20" spans="1:24" ht="20.25" customHeight="1" x14ac:dyDescent="0.25">
      <c r="A20" s="600"/>
      <c r="B20" s="579"/>
      <c r="C20" s="505"/>
      <c r="D20" s="40" t="s">
        <v>247</v>
      </c>
      <c r="E20" s="583"/>
      <c r="F20" s="584"/>
      <c r="G20" s="423"/>
      <c r="H20" s="424"/>
      <c r="I20" s="425"/>
      <c r="J20" s="1"/>
      <c r="K20" s="415"/>
      <c r="L20" s="4"/>
      <c r="M20" s="4"/>
      <c r="N20" s="412"/>
      <c r="O20" s="412"/>
      <c r="P20" s="1"/>
      <c r="Q20" s="1"/>
      <c r="R20" s="1"/>
      <c r="S20" s="1"/>
      <c r="T20" s="1"/>
      <c r="U20" s="1"/>
      <c r="V20" s="1"/>
    </row>
    <row r="21" spans="1:24" ht="20.25" customHeight="1" x14ac:dyDescent="0.25">
      <c r="A21" s="601" t="s">
        <v>249</v>
      </c>
      <c r="B21" s="577" t="s">
        <v>250</v>
      </c>
      <c r="C21" s="580" t="s">
        <v>251</v>
      </c>
      <c r="D21" s="426" t="s">
        <v>247</v>
      </c>
      <c r="E21" s="581" t="s">
        <v>248</v>
      </c>
      <c r="F21" s="582"/>
      <c r="G21" s="423"/>
      <c r="H21" s="424"/>
      <c r="I21" s="425"/>
      <c r="J21" s="4"/>
      <c r="K21" s="415"/>
      <c r="L21" s="4"/>
      <c r="M21" s="4"/>
      <c r="N21" s="412"/>
      <c r="O21" s="412"/>
      <c r="P21" s="4"/>
      <c r="Q21" s="4"/>
      <c r="R21" s="4"/>
      <c r="S21" s="4"/>
      <c r="T21" s="4"/>
      <c r="U21" s="4"/>
      <c r="V21" s="4"/>
    </row>
    <row r="22" spans="1:24" ht="20.25" customHeight="1" x14ac:dyDescent="0.25">
      <c r="A22" s="599"/>
      <c r="B22" s="578"/>
      <c r="C22" s="570"/>
      <c r="D22" s="40">
        <v>18</v>
      </c>
      <c r="E22" s="591"/>
      <c r="F22" s="592"/>
      <c r="G22" s="423">
        <v>22</v>
      </c>
      <c r="H22" s="424"/>
      <c r="I22" s="425"/>
      <c r="J22" s="1"/>
      <c r="K22" s="415"/>
      <c r="L22" s="4"/>
      <c r="M22" s="4"/>
      <c r="N22" s="412"/>
      <c r="O22" s="412"/>
      <c r="P22" s="1"/>
      <c r="Q22" s="1"/>
      <c r="R22" s="1"/>
      <c r="S22" s="1"/>
      <c r="T22" s="1"/>
      <c r="U22" s="1"/>
      <c r="V22" s="1"/>
    </row>
    <row r="23" spans="1:24" ht="20.25" customHeight="1" x14ac:dyDescent="0.25">
      <c r="A23" s="600"/>
      <c r="B23" s="579"/>
      <c r="C23" s="505"/>
      <c r="D23" s="40" t="s">
        <v>247</v>
      </c>
      <c r="E23" s="583"/>
      <c r="F23" s="584"/>
      <c r="G23" s="423"/>
      <c r="H23" s="424"/>
      <c r="I23" s="425"/>
      <c r="J23" s="1"/>
      <c r="K23" s="415"/>
      <c r="L23" s="4"/>
      <c r="M23" s="4"/>
      <c r="N23" s="412"/>
      <c r="O23" s="412"/>
      <c r="P23" s="1"/>
      <c r="Q23" s="1"/>
      <c r="R23" s="1"/>
      <c r="S23" s="1"/>
      <c r="T23" s="1"/>
      <c r="U23" s="1"/>
      <c r="V23" s="1"/>
    </row>
    <row r="24" spans="1:24" ht="20.25" customHeight="1" x14ac:dyDescent="0.25">
      <c r="A24" s="585" t="s">
        <v>252</v>
      </c>
      <c r="B24" s="549"/>
      <c r="C24" s="586" t="s">
        <v>253</v>
      </c>
      <c r="D24" s="40">
        <v>9</v>
      </c>
      <c r="E24" s="581" t="s">
        <v>248</v>
      </c>
      <c r="F24" s="582"/>
      <c r="G24" s="423">
        <v>76</v>
      </c>
      <c r="H24" s="424"/>
      <c r="I24" s="425"/>
      <c r="J24" s="4"/>
      <c r="K24" s="415"/>
      <c r="L24" s="4"/>
      <c r="M24" s="4"/>
      <c r="N24" s="412"/>
      <c r="O24" s="412"/>
      <c r="P24" s="4"/>
      <c r="Q24" s="4"/>
      <c r="R24" s="4"/>
      <c r="S24" s="4"/>
      <c r="T24" s="4"/>
      <c r="U24" s="4"/>
      <c r="V24" s="4"/>
    </row>
    <row r="25" spans="1:24" ht="20.25" customHeight="1" x14ac:dyDescent="0.25">
      <c r="A25" s="587"/>
      <c r="B25" s="588"/>
      <c r="C25" s="505"/>
      <c r="D25" s="40">
        <v>12</v>
      </c>
      <c r="E25" s="583"/>
      <c r="F25" s="584"/>
      <c r="G25" s="423">
        <v>57</v>
      </c>
      <c r="H25" s="424"/>
      <c r="I25" s="425"/>
      <c r="J25" s="1"/>
      <c r="K25" s="415"/>
      <c r="L25" s="4"/>
      <c r="M25" s="4"/>
      <c r="N25" s="412"/>
      <c r="O25" s="412"/>
      <c r="P25" s="1"/>
      <c r="Q25" s="1"/>
      <c r="R25" s="1"/>
      <c r="S25" s="1"/>
      <c r="T25" s="1"/>
      <c r="U25" s="1"/>
      <c r="V25" s="1"/>
    </row>
    <row r="26" spans="1:24" ht="20.25" customHeight="1" x14ac:dyDescent="0.25">
      <c r="A26" s="585" t="s">
        <v>252</v>
      </c>
      <c r="B26" s="549"/>
      <c r="C26" s="586" t="s">
        <v>253</v>
      </c>
      <c r="D26" s="40">
        <v>9</v>
      </c>
      <c r="E26" s="581" t="s">
        <v>254</v>
      </c>
      <c r="F26" s="582"/>
      <c r="G26" s="423">
        <v>76</v>
      </c>
      <c r="H26" s="424"/>
      <c r="I26" s="425"/>
      <c r="J26" s="1"/>
      <c r="K26" s="415"/>
      <c r="L26" s="4"/>
      <c r="M26" s="4"/>
      <c r="N26" s="412"/>
      <c r="O26" s="412"/>
      <c r="P26" s="1"/>
      <c r="Q26" s="1"/>
      <c r="R26" s="1"/>
      <c r="S26" s="1"/>
      <c r="T26" s="1"/>
      <c r="U26" s="1"/>
      <c r="V26" s="1"/>
    </row>
    <row r="27" spans="1:24" ht="20.25" customHeight="1" x14ac:dyDescent="0.25">
      <c r="A27" s="525"/>
      <c r="B27" s="526"/>
      <c r="C27" s="476"/>
      <c r="D27" s="43">
        <v>12</v>
      </c>
      <c r="E27" s="554"/>
      <c r="F27" s="488"/>
      <c r="G27" s="427">
        <v>57</v>
      </c>
      <c r="H27" s="428"/>
      <c r="I27" s="429"/>
      <c r="J27" s="1"/>
      <c r="K27" s="415"/>
      <c r="L27" s="4"/>
      <c r="M27" s="4"/>
      <c r="N27" s="412"/>
      <c r="O27" s="412"/>
      <c r="P27" s="1"/>
      <c r="Q27" s="1"/>
      <c r="R27" s="1"/>
      <c r="S27" s="1"/>
      <c r="T27" s="1"/>
      <c r="U27" s="1"/>
      <c r="V27" s="1"/>
    </row>
    <row r="28" spans="1:24" ht="12" customHeight="1" x14ac:dyDescent="0.25">
      <c r="A28" s="589"/>
      <c r="B28" s="469"/>
      <c r="C28" s="469"/>
      <c r="D28" s="469"/>
      <c r="E28" s="469"/>
      <c r="F28" s="469"/>
      <c r="G28" s="469"/>
      <c r="H28" s="469"/>
      <c r="I28" s="469"/>
      <c r="J28" s="1"/>
      <c r="K28" s="411"/>
      <c r="L28" s="1"/>
      <c r="M28" s="1"/>
      <c r="N28" s="412"/>
      <c r="O28" s="412"/>
      <c r="P28" s="1"/>
      <c r="Q28" s="1"/>
      <c r="R28" s="1"/>
      <c r="S28" s="1"/>
      <c r="T28" s="1"/>
      <c r="U28" s="1"/>
      <c r="V28" s="1"/>
    </row>
    <row r="29" spans="1:24" ht="17.25" customHeight="1" x14ac:dyDescent="0.25">
      <c r="A29" s="590" t="s">
        <v>255</v>
      </c>
      <c r="B29" s="469"/>
      <c r="C29" s="469"/>
      <c r="D29" s="469"/>
      <c r="E29" s="469"/>
      <c r="F29" s="469"/>
      <c r="G29" s="469"/>
      <c r="H29" s="469"/>
      <c r="I29" s="469"/>
      <c r="J29" s="1"/>
      <c r="K29" s="411"/>
      <c r="L29" s="1"/>
      <c r="M29" s="1"/>
      <c r="N29" s="412"/>
      <c r="O29" s="412"/>
      <c r="P29" s="1"/>
      <c r="Q29" s="1"/>
      <c r="R29" s="1"/>
      <c r="S29" s="1"/>
      <c r="T29" s="1"/>
      <c r="U29" s="1"/>
      <c r="V29" s="1"/>
    </row>
    <row r="30" spans="1:24" ht="17.25" customHeight="1" x14ac:dyDescent="0.25">
      <c r="A30" s="590" t="s">
        <v>256</v>
      </c>
      <c r="B30" s="469"/>
      <c r="C30" s="469"/>
      <c r="D30" s="469"/>
      <c r="E30" s="469"/>
      <c r="F30" s="469"/>
      <c r="G30" s="469"/>
      <c r="H30" s="469"/>
      <c r="I30" s="469"/>
      <c r="J30" s="1"/>
      <c r="K30" s="411"/>
      <c r="L30" s="1"/>
      <c r="M30" s="1"/>
      <c r="N30" s="412"/>
      <c r="O30" s="412"/>
      <c r="P30" s="1"/>
      <c r="Q30" s="1"/>
      <c r="R30" s="1"/>
      <c r="S30" s="1"/>
      <c r="T30" s="1"/>
      <c r="U30" s="1"/>
      <c r="V30" s="1"/>
    </row>
    <row r="31" spans="1:24" ht="15" customHeight="1" x14ac:dyDescent="0.25">
      <c r="A31" s="483"/>
      <c r="B31" s="469"/>
      <c r="C31" s="469"/>
      <c r="D31" s="469"/>
      <c r="E31" s="469"/>
      <c r="F31" s="469"/>
      <c r="G31" s="469"/>
      <c r="H31" s="469"/>
      <c r="I31" s="469"/>
      <c r="J31" s="1"/>
      <c r="K31" s="411"/>
      <c r="L31" s="1"/>
      <c r="M31" s="1"/>
      <c r="N31" s="412"/>
      <c r="O31" s="412"/>
      <c r="P31" s="1"/>
      <c r="Q31" s="1"/>
      <c r="R31" s="1"/>
      <c r="S31" s="1"/>
      <c r="T31" s="1"/>
      <c r="U31" s="1"/>
      <c r="V31" s="1"/>
    </row>
    <row r="32" spans="1:24" ht="15" customHeight="1" x14ac:dyDescent="0.25">
      <c r="A32" s="483" t="s">
        <v>17</v>
      </c>
      <c r="B32" s="469"/>
      <c r="C32" s="469"/>
      <c r="D32" s="469"/>
      <c r="E32" s="469"/>
      <c r="F32" s="469"/>
      <c r="G32" s="469"/>
      <c r="H32" s="469"/>
      <c r="I32" s="469"/>
      <c r="J32" s="469"/>
      <c r="K32" s="4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 x14ac:dyDescent="0.25">
      <c r="A33" s="481" t="s">
        <v>18</v>
      </c>
      <c r="B33" s="469"/>
      <c r="C33" s="469"/>
      <c r="D33" s="469"/>
      <c r="E33" s="469"/>
      <c r="F33" s="469"/>
      <c r="G33" s="469"/>
      <c r="H33" s="469"/>
      <c r="I33" s="469"/>
      <c r="J33" s="469"/>
      <c r="K33" s="4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" customHeight="1" x14ac:dyDescent="0.25">
      <c r="A34" s="481" t="s">
        <v>19</v>
      </c>
      <c r="B34" s="469"/>
      <c r="C34" s="469"/>
      <c r="D34" s="469"/>
      <c r="E34" s="469"/>
      <c r="F34" s="469"/>
      <c r="G34" s="469"/>
      <c r="H34" s="469"/>
      <c r="I34" s="469"/>
      <c r="J34" s="469"/>
      <c r="K34" s="4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482" t="s">
        <v>20</v>
      </c>
      <c r="B35" s="469"/>
      <c r="C35" s="469"/>
      <c r="D35" s="469"/>
      <c r="E35" s="469"/>
      <c r="F35" s="469"/>
      <c r="G35" s="469"/>
      <c r="H35" s="469"/>
      <c r="I35" s="469"/>
      <c r="J35" s="469"/>
      <c r="K35" s="4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25" customHeight="1" x14ac:dyDescent="0.25">
      <c r="A36" s="1"/>
      <c r="B36" s="431"/>
      <c r="C36" s="430"/>
      <c r="D36" s="432"/>
      <c r="E36" s="432"/>
      <c r="F36" s="432"/>
      <c r="G36" s="1"/>
      <c r="H36" s="1"/>
      <c r="I36" s="1"/>
      <c r="J36" s="1"/>
      <c r="K36" s="411"/>
      <c r="L36" s="1"/>
      <c r="M36" s="1"/>
      <c r="N36" s="412"/>
      <c r="O36" s="412"/>
      <c r="P36" s="1"/>
      <c r="Q36" s="1"/>
      <c r="R36" s="1"/>
      <c r="S36" s="1"/>
      <c r="T36" s="1"/>
      <c r="U36" s="1"/>
      <c r="V36" s="1"/>
    </row>
    <row r="37" spans="1:24" ht="14.25" customHeight="1" x14ac:dyDescent="0.25">
      <c r="A37" s="1"/>
      <c r="B37" s="431"/>
      <c r="C37" s="430"/>
      <c r="D37" s="432"/>
      <c r="E37" s="432"/>
      <c r="F37" s="432"/>
      <c r="G37" s="1"/>
      <c r="H37" s="1"/>
      <c r="I37" s="1"/>
      <c r="J37" s="1"/>
      <c r="K37" s="411"/>
      <c r="L37" s="1"/>
      <c r="M37" s="1"/>
      <c r="N37" s="412"/>
      <c r="O37" s="412"/>
      <c r="P37" s="1"/>
      <c r="Q37" s="1"/>
      <c r="R37" s="1"/>
      <c r="S37" s="1"/>
      <c r="T37" s="1"/>
      <c r="U37" s="1"/>
      <c r="V37" s="1"/>
    </row>
    <row r="38" spans="1:24" ht="14.25" customHeight="1" x14ac:dyDescent="0.25">
      <c r="A38" s="1"/>
      <c r="B38" s="431"/>
      <c r="C38" s="430"/>
      <c r="D38" s="432"/>
      <c r="E38" s="432"/>
      <c r="F38" s="432"/>
      <c r="G38" s="1"/>
      <c r="H38" s="1"/>
      <c r="I38" s="1"/>
      <c r="J38" s="1"/>
      <c r="K38" s="411"/>
      <c r="L38" s="1"/>
      <c r="M38" s="1"/>
      <c r="N38" s="412"/>
      <c r="O38" s="412"/>
      <c r="P38" s="1"/>
      <c r="Q38" s="1"/>
      <c r="R38" s="1"/>
      <c r="S38" s="1"/>
      <c r="T38" s="1"/>
      <c r="U38" s="1"/>
      <c r="V38" s="1"/>
    </row>
    <row r="39" spans="1:24" ht="14.25" customHeight="1" x14ac:dyDescent="0.25">
      <c r="A39" s="1"/>
      <c r="B39" s="431"/>
      <c r="C39" s="430"/>
      <c r="D39" s="432"/>
      <c r="E39" s="432"/>
      <c r="F39" s="432"/>
      <c r="G39" s="1"/>
      <c r="H39" s="1"/>
      <c r="I39" s="1"/>
      <c r="J39" s="1"/>
      <c r="K39" s="411"/>
      <c r="L39" s="1"/>
      <c r="M39" s="1"/>
      <c r="N39" s="412"/>
      <c r="O39" s="412"/>
      <c r="P39" s="1"/>
      <c r="Q39" s="1"/>
      <c r="R39" s="1"/>
      <c r="S39" s="1"/>
      <c r="T39" s="1"/>
      <c r="U39" s="1"/>
      <c r="V39" s="1"/>
    </row>
    <row r="40" spans="1:24" ht="14.25" customHeight="1" x14ac:dyDescent="0.25">
      <c r="A40" s="1"/>
      <c r="B40" s="431"/>
      <c r="C40" s="430"/>
      <c r="D40" s="432"/>
      <c r="E40" s="432"/>
      <c r="F40" s="432"/>
      <c r="G40" s="1"/>
      <c r="H40" s="1"/>
      <c r="I40" s="1"/>
      <c r="J40" s="1"/>
      <c r="K40" s="411"/>
      <c r="L40" s="1"/>
      <c r="M40" s="1"/>
      <c r="N40" s="412"/>
      <c r="O40" s="412"/>
      <c r="P40" s="1"/>
      <c r="Q40" s="1"/>
      <c r="R40" s="1"/>
      <c r="S40" s="1"/>
      <c r="T40" s="1"/>
      <c r="U40" s="1"/>
      <c r="V40" s="1"/>
    </row>
    <row r="41" spans="1:24" ht="14.25" customHeight="1" x14ac:dyDescent="0.25">
      <c r="A41" s="1"/>
      <c r="B41" s="431"/>
      <c r="C41" s="430"/>
      <c r="D41" s="432"/>
      <c r="E41" s="432"/>
      <c r="F41" s="432"/>
      <c r="G41" s="1"/>
      <c r="H41" s="1"/>
      <c r="I41" s="1"/>
      <c r="J41" s="1"/>
      <c r="K41" s="411"/>
      <c r="L41" s="1"/>
      <c r="M41" s="1"/>
      <c r="N41" s="412"/>
      <c r="O41" s="412"/>
      <c r="P41" s="1"/>
      <c r="Q41" s="1"/>
      <c r="R41" s="1"/>
      <c r="S41" s="1"/>
      <c r="T41" s="1"/>
      <c r="U41" s="1"/>
      <c r="V41" s="1"/>
    </row>
    <row r="42" spans="1:24" ht="14.25" customHeight="1" x14ac:dyDescent="0.25">
      <c r="A42" s="1"/>
      <c r="B42" s="431"/>
      <c r="C42" s="430"/>
      <c r="D42" s="432"/>
      <c r="E42" s="432"/>
      <c r="F42" s="432"/>
      <c r="G42" s="1"/>
      <c r="H42" s="1"/>
      <c r="I42" s="1"/>
      <c r="J42" s="1"/>
      <c r="K42" s="411"/>
      <c r="L42" s="1"/>
      <c r="M42" s="1"/>
      <c r="N42" s="412"/>
      <c r="O42" s="412"/>
      <c r="P42" s="1"/>
      <c r="Q42" s="1"/>
      <c r="R42" s="1"/>
      <c r="S42" s="1"/>
      <c r="T42" s="1"/>
      <c r="U42" s="1"/>
      <c r="V42" s="1"/>
    </row>
    <row r="43" spans="1:24" ht="14.25" customHeight="1" x14ac:dyDescent="0.25">
      <c r="A43" s="1"/>
      <c r="B43" s="431"/>
      <c r="C43" s="430"/>
      <c r="D43" s="432"/>
      <c r="E43" s="432"/>
      <c r="F43" s="432"/>
      <c r="G43" s="1"/>
      <c r="H43" s="1"/>
      <c r="I43" s="1"/>
      <c r="J43" s="1"/>
      <c r="K43" s="411"/>
      <c r="L43" s="1"/>
      <c r="M43" s="1"/>
      <c r="N43" s="412"/>
      <c r="O43" s="412"/>
      <c r="P43" s="1"/>
      <c r="Q43" s="1"/>
      <c r="R43" s="1"/>
      <c r="S43" s="1"/>
      <c r="T43" s="1"/>
      <c r="U43" s="1"/>
      <c r="V43" s="1"/>
    </row>
    <row r="44" spans="1:24" ht="14.25" customHeight="1" x14ac:dyDescent="0.25">
      <c r="A44" s="1"/>
      <c r="B44" s="431"/>
      <c r="C44" s="430"/>
      <c r="D44" s="432"/>
      <c r="E44" s="432"/>
      <c r="F44" s="432"/>
      <c r="G44" s="1"/>
      <c r="H44" s="1"/>
      <c r="I44" s="1"/>
      <c r="J44" s="1"/>
      <c r="K44" s="411"/>
      <c r="L44" s="1"/>
      <c r="M44" s="1"/>
      <c r="N44" s="412"/>
      <c r="O44" s="412"/>
      <c r="P44" s="1"/>
      <c r="Q44" s="1"/>
      <c r="R44" s="1"/>
      <c r="S44" s="1"/>
      <c r="T44" s="1"/>
      <c r="U44" s="1"/>
      <c r="V44" s="1"/>
    </row>
    <row r="45" spans="1:24" ht="14.25" customHeight="1" x14ac:dyDescent="0.25">
      <c r="A45" s="1"/>
      <c r="B45" s="431"/>
      <c r="C45" s="430"/>
      <c r="D45" s="432"/>
      <c r="E45" s="432"/>
      <c r="F45" s="432"/>
      <c r="G45" s="1"/>
      <c r="H45" s="1"/>
      <c r="I45" s="1"/>
      <c r="J45" s="1"/>
      <c r="K45" s="411"/>
      <c r="L45" s="1"/>
      <c r="M45" s="1"/>
      <c r="N45" s="412"/>
      <c r="O45" s="412"/>
      <c r="P45" s="1"/>
      <c r="Q45" s="1"/>
      <c r="R45" s="1"/>
      <c r="S45" s="1"/>
      <c r="T45" s="1"/>
      <c r="U45" s="1"/>
      <c r="V45" s="1"/>
    </row>
    <row r="46" spans="1:24" ht="14.25" customHeight="1" x14ac:dyDescent="0.25">
      <c r="A46" s="1"/>
      <c r="B46" s="431"/>
      <c r="C46" s="430"/>
      <c r="D46" s="432"/>
      <c r="E46" s="432"/>
      <c r="F46" s="432"/>
      <c r="G46" s="1"/>
      <c r="H46" s="1"/>
      <c r="I46" s="1"/>
      <c r="J46" s="1"/>
      <c r="K46" s="411"/>
      <c r="L46" s="1"/>
      <c r="M46" s="1"/>
      <c r="N46" s="412"/>
      <c r="O46" s="412"/>
      <c r="P46" s="1"/>
      <c r="Q46" s="1"/>
      <c r="R46" s="1"/>
      <c r="S46" s="1"/>
      <c r="T46" s="1"/>
      <c r="U46" s="1"/>
      <c r="V46" s="1"/>
    </row>
    <row r="47" spans="1:24" ht="14.25" customHeight="1" x14ac:dyDescent="0.25">
      <c r="A47" s="1"/>
      <c r="B47" s="431"/>
      <c r="C47" s="430"/>
      <c r="D47" s="432"/>
      <c r="E47" s="432"/>
      <c r="F47" s="432"/>
      <c r="G47" s="1"/>
      <c r="H47" s="1"/>
      <c r="I47" s="1"/>
      <c r="J47" s="1"/>
      <c r="K47" s="411"/>
      <c r="L47" s="1"/>
      <c r="M47" s="1"/>
      <c r="N47" s="412"/>
      <c r="O47" s="412"/>
      <c r="P47" s="1"/>
      <c r="Q47" s="1"/>
      <c r="R47" s="1"/>
      <c r="S47" s="1"/>
      <c r="T47" s="1"/>
      <c r="U47" s="1"/>
      <c r="V47" s="1"/>
    </row>
    <row r="48" spans="1:24" ht="14.25" customHeight="1" x14ac:dyDescent="0.25">
      <c r="A48" s="1"/>
      <c r="B48" s="431"/>
      <c r="C48" s="430"/>
      <c r="D48" s="432"/>
      <c r="E48" s="432"/>
      <c r="F48" s="432"/>
      <c r="G48" s="1"/>
      <c r="H48" s="1"/>
      <c r="I48" s="1"/>
      <c r="J48" s="1"/>
      <c r="K48" s="411"/>
      <c r="L48" s="1"/>
      <c r="M48" s="1"/>
      <c r="N48" s="412"/>
      <c r="O48" s="412"/>
      <c r="P48" s="1"/>
      <c r="Q48" s="1"/>
      <c r="R48" s="1"/>
      <c r="S48" s="1"/>
      <c r="T48" s="1"/>
      <c r="U48" s="1"/>
      <c r="V48" s="1"/>
    </row>
    <row r="49" spans="1:22" ht="14.25" customHeight="1" x14ac:dyDescent="0.25">
      <c r="A49" s="1"/>
      <c r="B49" s="431"/>
      <c r="C49" s="430"/>
      <c r="D49" s="432"/>
      <c r="E49" s="432"/>
      <c r="F49" s="432"/>
      <c r="G49" s="1"/>
      <c r="H49" s="1"/>
      <c r="I49" s="1"/>
      <c r="J49" s="1"/>
      <c r="K49" s="411"/>
      <c r="L49" s="1"/>
      <c r="M49" s="1"/>
      <c r="N49" s="412"/>
      <c r="O49" s="412"/>
      <c r="P49" s="1"/>
      <c r="Q49" s="1"/>
      <c r="R49" s="1"/>
      <c r="S49" s="1"/>
      <c r="T49" s="1"/>
      <c r="U49" s="1"/>
      <c r="V49" s="1"/>
    </row>
    <row r="50" spans="1:22" ht="14.25" customHeight="1" x14ac:dyDescent="0.25">
      <c r="A50" s="1"/>
      <c r="B50" s="431"/>
      <c r="C50" s="430"/>
      <c r="D50" s="432"/>
      <c r="E50" s="432"/>
      <c r="F50" s="432"/>
      <c r="G50" s="1"/>
      <c r="H50" s="1"/>
      <c r="I50" s="1"/>
      <c r="J50" s="1"/>
      <c r="K50" s="411"/>
      <c r="L50" s="1"/>
      <c r="M50" s="1"/>
      <c r="N50" s="412"/>
      <c r="O50" s="412"/>
      <c r="P50" s="1"/>
      <c r="Q50" s="1"/>
      <c r="R50" s="1"/>
      <c r="S50" s="1"/>
      <c r="T50" s="1"/>
      <c r="U50" s="1"/>
      <c r="V50" s="1"/>
    </row>
    <row r="51" spans="1:22" ht="14.25" customHeight="1" x14ac:dyDescent="0.25">
      <c r="A51" s="1"/>
      <c r="B51" s="431"/>
      <c r="C51" s="430"/>
      <c r="D51" s="432"/>
      <c r="E51" s="432"/>
      <c r="F51" s="432"/>
      <c r="G51" s="1"/>
      <c r="H51" s="1"/>
      <c r="I51" s="1"/>
      <c r="J51" s="1"/>
      <c r="K51" s="411"/>
      <c r="L51" s="1"/>
      <c r="M51" s="1"/>
      <c r="N51" s="412"/>
      <c r="O51" s="412"/>
      <c r="P51" s="1"/>
      <c r="Q51" s="1"/>
      <c r="R51" s="1"/>
      <c r="S51" s="1"/>
      <c r="T51" s="1"/>
      <c r="U51" s="1"/>
      <c r="V51" s="1"/>
    </row>
    <row r="52" spans="1:22" ht="14.25" customHeight="1" x14ac:dyDescent="0.25">
      <c r="A52" s="1"/>
      <c r="B52" s="431"/>
      <c r="C52" s="430"/>
      <c r="D52" s="432"/>
      <c r="E52" s="432"/>
      <c r="F52" s="432"/>
      <c r="G52" s="1"/>
      <c r="H52" s="1"/>
      <c r="I52" s="1"/>
      <c r="J52" s="1"/>
      <c r="K52" s="411"/>
      <c r="L52" s="1"/>
      <c r="M52" s="1"/>
      <c r="N52" s="412"/>
      <c r="O52" s="412"/>
      <c r="P52" s="1"/>
      <c r="Q52" s="1"/>
      <c r="R52" s="1"/>
      <c r="S52" s="1"/>
      <c r="T52" s="1"/>
      <c r="U52" s="1"/>
      <c r="V52" s="1"/>
    </row>
    <row r="53" spans="1:22" ht="14.25" customHeight="1" x14ac:dyDescent="0.25">
      <c r="A53" s="1"/>
      <c r="B53" s="431"/>
      <c r="C53" s="430"/>
      <c r="D53" s="432"/>
      <c r="E53" s="432"/>
      <c r="F53" s="432"/>
      <c r="G53" s="1"/>
      <c r="H53" s="1"/>
      <c r="I53" s="1"/>
      <c r="J53" s="1"/>
      <c r="K53" s="411"/>
      <c r="L53" s="1"/>
      <c r="M53" s="1"/>
      <c r="N53" s="412"/>
      <c r="O53" s="412"/>
      <c r="P53" s="1"/>
      <c r="Q53" s="1"/>
      <c r="R53" s="1"/>
      <c r="S53" s="1"/>
      <c r="T53" s="1"/>
      <c r="U53" s="1"/>
      <c r="V53" s="1"/>
    </row>
    <row r="54" spans="1:22" ht="14.25" customHeight="1" x14ac:dyDescent="0.25">
      <c r="A54" s="1"/>
      <c r="B54" s="431"/>
      <c r="C54" s="430"/>
      <c r="D54" s="432"/>
      <c r="E54" s="432"/>
      <c r="F54" s="432"/>
      <c r="G54" s="1"/>
      <c r="H54" s="1"/>
      <c r="I54" s="1"/>
      <c r="J54" s="1"/>
      <c r="K54" s="411"/>
      <c r="L54" s="1"/>
      <c r="M54" s="1"/>
      <c r="N54" s="412"/>
      <c r="O54" s="412"/>
      <c r="P54" s="1"/>
      <c r="Q54" s="1"/>
      <c r="R54" s="1"/>
      <c r="S54" s="1"/>
      <c r="T54" s="1"/>
      <c r="U54" s="1"/>
      <c r="V54" s="1"/>
    </row>
    <row r="55" spans="1:22" ht="14.25" customHeight="1" x14ac:dyDescent="0.25">
      <c r="A55" s="1"/>
      <c r="B55" s="431"/>
      <c r="C55" s="430"/>
      <c r="D55" s="432"/>
      <c r="E55" s="432"/>
      <c r="F55" s="432"/>
      <c r="G55" s="1"/>
      <c r="H55" s="1"/>
      <c r="I55" s="1"/>
      <c r="J55" s="1"/>
      <c r="K55" s="411"/>
      <c r="L55" s="1"/>
      <c r="M55" s="1"/>
      <c r="N55" s="412"/>
      <c r="O55" s="412"/>
      <c r="P55" s="1"/>
      <c r="Q55" s="1"/>
      <c r="R55" s="1"/>
      <c r="S55" s="1"/>
      <c r="T55" s="1"/>
      <c r="U55" s="1"/>
      <c r="V55" s="1"/>
    </row>
    <row r="56" spans="1:22" ht="14.25" customHeight="1" x14ac:dyDescent="0.25">
      <c r="A56" s="1"/>
      <c r="B56" s="431"/>
      <c r="C56" s="430"/>
      <c r="D56" s="432"/>
      <c r="E56" s="432"/>
      <c r="F56" s="432"/>
      <c r="G56" s="1"/>
      <c r="H56" s="1"/>
      <c r="I56" s="1"/>
      <c r="J56" s="1"/>
      <c r="K56" s="411"/>
      <c r="L56" s="1"/>
      <c r="M56" s="1"/>
      <c r="N56" s="412"/>
      <c r="O56" s="412"/>
      <c r="P56" s="1"/>
      <c r="Q56" s="1"/>
      <c r="R56" s="1"/>
      <c r="S56" s="1"/>
      <c r="T56" s="1"/>
      <c r="U56" s="1"/>
      <c r="V56" s="1"/>
    </row>
    <row r="57" spans="1:22" ht="14.25" customHeight="1" x14ac:dyDescent="0.25">
      <c r="A57" s="1"/>
      <c r="B57" s="431"/>
      <c r="C57" s="430"/>
      <c r="D57" s="432"/>
      <c r="E57" s="432"/>
      <c r="F57" s="432"/>
      <c r="G57" s="1"/>
      <c r="H57" s="1"/>
      <c r="I57" s="1"/>
      <c r="J57" s="1"/>
      <c r="K57" s="411"/>
      <c r="L57" s="1"/>
      <c r="M57" s="1"/>
      <c r="N57" s="412"/>
      <c r="O57" s="412"/>
      <c r="P57" s="1"/>
      <c r="Q57" s="1"/>
      <c r="R57" s="1"/>
      <c r="S57" s="1"/>
      <c r="T57" s="1"/>
      <c r="U57" s="1"/>
      <c r="V57" s="1"/>
    </row>
    <row r="58" spans="1:22" ht="14.25" customHeight="1" x14ac:dyDescent="0.25">
      <c r="A58" s="1"/>
      <c r="B58" s="431"/>
      <c r="C58" s="430"/>
      <c r="D58" s="432"/>
      <c r="E58" s="432"/>
      <c r="F58" s="432"/>
      <c r="G58" s="1"/>
      <c r="H58" s="1"/>
      <c r="I58" s="1"/>
      <c r="J58" s="1"/>
      <c r="K58" s="411"/>
      <c r="L58" s="1"/>
      <c r="M58" s="1"/>
      <c r="N58" s="412"/>
      <c r="O58" s="412"/>
      <c r="P58" s="1"/>
      <c r="Q58" s="1"/>
      <c r="R58" s="1"/>
      <c r="S58" s="1"/>
      <c r="T58" s="1"/>
      <c r="U58" s="1"/>
      <c r="V58" s="1"/>
    </row>
    <row r="59" spans="1:22" ht="14.25" customHeight="1" x14ac:dyDescent="0.25">
      <c r="A59" s="1"/>
      <c r="B59" s="431"/>
      <c r="C59" s="430"/>
      <c r="D59" s="432"/>
      <c r="E59" s="432"/>
      <c r="F59" s="432"/>
      <c r="G59" s="1"/>
      <c r="H59" s="1"/>
      <c r="I59" s="1"/>
      <c r="J59" s="1"/>
      <c r="K59" s="411"/>
      <c r="L59" s="1"/>
      <c r="M59" s="1"/>
      <c r="N59" s="412"/>
      <c r="O59" s="412"/>
      <c r="P59" s="1"/>
      <c r="Q59" s="1"/>
      <c r="R59" s="1"/>
      <c r="S59" s="1"/>
      <c r="T59" s="1"/>
      <c r="U59" s="1"/>
      <c r="V59" s="1"/>
    </row>
    <row r="60" spans="1:22" ht="14.25" customHeight="1" x14ac:dyDescent="0.25">
      <c r="A60" s="1"/>
      <c r="B60" s="431"/>
      <c r="C60" s="430"/>
      <c r="D60" s="432"/>
      <c r="E60" s="432"/>
      <c r="F60" s="432"/>
      <c r="G60" s="1"/>
      <c r="H60" s="1"/>
      <c r="I60" s="1"/>
      <c r="J60" s="1"/>
      <c r="K60" s="411"/>
      <c r="L60" s="1"/>
      <c r="M60" s="1"/>
      <c r="N60" s="412"/>
      <c r="O60" s="412"/>
      <c r="P60" s="1"/>
      <c r="Q60" s="1"/>
      <c r="R60" s="1"/>
      <c r="S60" s="1"/>
      <c r="T60" s="1"/>
      <c r="U60" s="1"/>
      <c r="V60" s="1"/>
    </row>
    <row r="61" spans="1:22" ht="14.25" customHeight="1" x14ac:dyDescent="0.25">
      <c r="A61" s="1"/>
      <c r="B61" s="431"/>
      <c r="C61" s="430"/>
      <c r="D61" s="432"/>
      <c r="E61" s="432"/>
      <c r="F61" s="432"/>
      <c r="G61" s="1"/>
      <c r="H61" s="1"/>
      <c r="I61" s="1"/>
      <c r="J61" s="1"/>
      <c r="K61" s="411"/>
      <c r="L61" s="1"/>
      <c r="M61" s="1"/>
      <c r="N61" s="412"/>
      <c r="O61" s="412"/>
      <c r="P61" s="1"/>
      <c r="Q61" s="1"/>
      <c r="R61" s="1"/>
      <c r="S61" s="1"/>
      <c r="T61" s="1"/>
      <c r="U61" s="1"/>
      <c r="V61" s="1"/>
    </row>
    <row r="62" spans="1:22" ht="14.25" customHeight="1" x14ac:dyDescent="0.25">
      <c r="A62" s="1"/>
      <c r="B62" s="431"/>
      <c r="C62" s="430"/>
      <c r="D62" s="432"/>
      <c r="E62" s="432"/>
      <c r="F62" s="432"/>
      <c r="G62" s="1"/>
      <c r="H62" s="1"/>
      <c r="I62" s="1"/>
      <c r="J62" s="1"/>
      <c r="K62" s="411"/>
      <c r="L62" s="1"/>
      <c r="M62" s="1"/>
      <c r="N62" s="412"/>
      <c r="O62" s="412"/>
      <c r="P62" s="1"/>
      <c r="Q62" s="1"/>
      <c r="R62" s="1"/>
      <c r="S62" s="1"/>
      <c r="T62" s="1"/>
      <c r="U62" s="1"/>
      <c r="V62" s="1"/>
    </row>
    <row r="63" spans="1:22" ht="14.25" customHeight="1" x14ac:dyDescent="0.25">
      <c r="A63" s="1"/>
      <c r="B63" s="431"/>
      <c r="C63" s="430"/>
      <c r="D63" s="432"/>
      <c r="E63" s="432"/>
      <c r="F63" s="432"/>
      <c r="G63" s="1"/>
      <c r="H63" s="1"/>
      <c r="I63" s="1"/>
      <c r="J63" s="1"/>
      <c r="K63" s="411"/>
      <c r="L63" s="1"/>
      <c r="M63" s="1"/>
      <c r="N63" s="412"/>
      <c r="O63" s="412"/>
      <c r="P63" s="1"/>
      <c r="Q63" s="1"/>
      <c r="R63" s="1"/>
      <c r="S63" s="1"/>
      <c r="T63" s="1"/>
      <c r="U63" s="1"/>
      <c r="V63" s="1"/>
    </row>
    <row r="64" spans="1:22" ht="14.25" customHeight="1" x14ac:dyDescent="0.25">
      <c r="A64" s="1"/>
      <c r="B64" s="431"/>
      <c r="C64" s="430"/>
      <c r="D64" s="432"/>
      <c r="E64" s="432"/>
      <c r="F64" s="432"/>
      <c r="G64" s="1"/>
      <c r="H64" s="1"/>
      <c r="I64" s="1"/>
      <c r="J64" s="1"/>
      <c r="K64" s="411"/>
      <c r="L64" s="1"/>
      <c r="M64" s="1"/>
      <c r="N64" s="412"/>
      <c r="O64" s="412"/>
      <c r="P64" s="1"/>
      <c r="Q64" s="1"/>
      <c r="R64" s="1"/>
      <c r="S64" s="1"/>
      <c r="T64" s="1"/>
      <c r="U64" s="1"/>
      <c r="V64" s="1"/>
    </row>
    <row r="65" spans="1:22" ht="14.25" customHeight="1" x14ac:dyDescent="0.25">
      <c r="A65" s="1"/>
      <c r="B65" s="431"/>
      <c r="C65" s="430"/>
      <c r="D65" s="432"/>
      <c r="E65" s="432"/>
      <c r="F65" s="432"/>
      <c r="G65" s="1"/>
      <c r="H65" s="1"/>
      <c r="I65" s="1"/>
      <c r="J65" s="1"/>
      <c r="K65" s="411"/>
      <c r="L65" s="1"/>
      <c r="M65" s="1"/>
      <c r="N65" s="412"/>
      <c r="O65" s="412"/>
      <c r="P65" s="1"/>
      <c r="Q65" s="1"/>
      <c r="R65" s="1"/>
      <c r="S65" s="1"/>
      <c r="T65" s="1"/>
      <c r="U65" s="1"/>
      <c r="V65" s="1"/>
    </row>
    <row r="66" spans="1:22" ht="14.25" customHeight="1" x14ac:dyDescent="0.25">
      <c r="A66" s="1"/>
      <c r="B66" s="431"/>
      <c r="C66" s="430"/>
      <c r="D66" s="432"/>
      <c r="E66" s="432"/>
      <c r="F66" s="432"/>
      <c r="G66" s="1"/>
      <c r="H66" s="1"/>
      <c r="I66" s="1"/>
      <c r="J66" s="1"/>
      <c r="K66" s="411"/>
      <c r="L66" s="1"/>
      <c r="M66" s="1"/>
      <c r="N66" s="412"/>
      <c r="O66" s="412"/>
      <c r="P66" s="1"/>
      <c r="Q66" s="1"/>
      <c r="R66" s="1"/>
      <c r="S66" s="1"/>
      <c r="T66" s="1"/>
      <c r="U66" s="1"/>
      <c r="V66" s="1"/>
    </row>
    <row r="67" spans="1:22" ht="14.25" customHeight="1" x14ac:dyDescent="0.25">
      <c r="A67" s="1"/>
      <c r="B67" s="431"/>
      <c r="C67" s="430"/>
      <c r="D67" s="432"/>
      <c r="E67" s="432"/>
      <c r="F67" s="432"/>
      <c r="G67" s="1"/>
      <c r="H67" s="1"/>
      <c r="I67" s="1"/>
      <c r="J67" s="1"/>
      <c r="K67" s="411"/>
      <c r="L67" s="1"/>
      <c r="M67" s="1"/>
      <c r="N67" s="412"/>
      <c r="O67" s="412"/>
      <c r="P67" s="1"/>
      <c r="Q67" s="1"/>
      <c r="R67" s="1"/>
      <c r="S67" s="1"/>
      <c r="T67" s="1"/>
      <c r="U67" s="1"/>
      <c r="V67" s="1"/>
    </row>
    <row r="68" spans="1:22" ht="14.25" customHeight="1" x14ac:dyDescent="0.25">
      <c r="A68" s="1"/>
      <c r="B68" s="431"/>
      <c r="C68" s="430"/>
      <c r="D68" s="432"/>
      <c r="E68" s="432"/>
      <c r="F68" s="432"/>
      <c r="G68" s="1"/>
      <c r="H68" s="1"/>
      <c r="I68" s="1"/>
      <c r="J68" s="1"/>
      <c r="K68" s="411"/>
      <c r="L68" s="1"/>
      <c r="M68" s="1"/>
      <c r="N68" s="412"/>
      <c r="O68" s="412"/>
      <c r="P68" s="1"/>
      <c r="Q68" s="1"/>
      <c r="R68" s="1"/>
      <c r="S68" s="1"/>
      <c r="T68" s="1"/>
      <c r="U68" s="1"/>
      <c r="V68" s="1"/>
    </row>
    <row r="69" spans="1:22" ht="14.25" customHeight="1" x14ac:dyDescent="0.25">
      <c r="A69" s="1"/>
      <c r="B69" s="431"/>
      <c r="C69" s="430"/>
      <c r="D69" s="432"/>
      <c r="E69" s="432"/>
      <c r="F69" s="432"/>
      <c r="G69" s="1"/>
      <c r="H69" s="1"/>
      <c r="I69" s="1"/>
      <c r="J69" s="1"/>
      <c r="K69" s="411"/>
      <c r="L69" s="1"/>
      <c r="M69" s="1"/>
      <c r="N69" s="412"/>
      <c r="O69" s="412"/>
      <c r="P69" s="1"/>
      <c r="Q69" s="1"/>
      <c r="R69" s="1"/>
      <c r="S69" s="1"/>
      <c r="T69" s="1"/>
      <c r="U69" s="1"/>
      <c r="V69" s="1"/>
    </row>
    <row r="70" spans="1:22" ht="14.25" customHeight="1" x14ac:dyDescent="0.25">
      <c r="A70" s="1"/>
      <c r="B70" s="431"/>
      <c r="C70" s="430"/>
      <c r="D70" s="432"/>
      <c r="E70" s="432"/>
      <c r="F70" s="432"/>
      <c r="G70" s="1"/>
      <c r="H70" s="1"/>
      <c r="I70" s="1"/>
      <c r="J70" s="1"/>
      <c r="K70" s="411"/>
      <c r="L70" s="1"/>
      <c r="M70" s="1"/>
      <c r="N70" s="412"/>
      <c r="O70" s="412"/>
      <c r="P70" s="1"/>
      <c r="Q70" s="1"/>
      <c r="R70" s="1"/>
      <c r="S70" s="1"/>
      <c r="T70" s="1"/>
      <c r="U70" s="1"/>
      <c r="V70" s="1"/>
    </row>
    <row r="71" spans="1:22" ht="14.25" customHeight="1" x14ac:dyDescent="0.25">
      <c r="A71" s="1"/>
      <c r="B71" s="431"/>
      <c r="C71" s="430"/>
      <c r="D71" s="432"/>
      <c r="E71" s="432"/>
      <c r="F71" s="432"/>
      <c r="G71" s="1"/>
      <c r="H71" s="1"/>
      <c r="I71" s="1"/>
      <c r="J71" s="1"/>
      <c r="K71" s="411"/>
      <c r="L71" s="1"/>
      <c r="M71" s="1"/>
      <c r="N71" s="412"/>
      <c r="O71" s="412"/>
      <c r="P71" s="1"/>
      <c r="Q71" s="1"/>
      <c r="R71" s="1"/>
      <c r="S71" s="1"/>
      <c r="T71" s="1"/>
      <c r="U71" s="1"/>
      <c r="V71" s="1"/>
    </row>
    <row r="72" spans="1:22" ht="14.25" customHeight="1" x14ac:dyDescent="0.25">
      <c r="A72" s="1"/>
      <c r="B72" s="431"/>
      <c r="C72" s="430"/>
      <c r="D72" s="432"/>
      <c r="E72" s="432"/>
      <c r="F72" s="432"/>
      <c r="G72" s="433"/>
      <c r="H72" s="1"/>
      <c r="I72" s="1"/>
      <c r="J72" s="1"/>
      <c r="K72" s="411"/>
      <c r="L72" s="1"/>
      <c r="M72" s="1"/>
      <c r="N72" s="412"/>
      <c r="O72" s="412"/>
      <c r="P72" s="1"/>
      <c r="Q72" s="1"/>
      <c r="R72" s="1"/>
      <c r="S72" s="1"/>
      <c r="T72" s="1"/>
      <c r="U72" s="1"/>
      <c r="V72" s="1"/>
    </row>
    <row r="73" spans="1:22" ht="14.25" customHeight="1" x14ac:dyDescent="0.25">
      <c r="A73" s="1"/>
      <c r="B73" s="431"/>
      <c r="C73" s="430"/>
      <c r="D73" s="432"/>
      <c r="E73" s="432"/>
      <c r="F73" s="432"/>
      <c r="G73" s="433"/>
      <c r="H73" s="1"/>
      <c r="I73" s="1"/>
      <c r="J73" s="1"/>
      <c r="K73" s="411"/>
      <c r="L73" s="1"/>
      <c r="M73" s="1"/>
      <c r="N73" s="412"/>
      <c r="O73" s="412"/>
      <c r="P73" s="1"/>
      <c r="Q73" s="1"/>
      <c r="R73" s="1"/>
      <c r="S73" s="1"/>
      <c r="T73" s="1"/>
      <c r="U73" s="1"/>
      <c r="V73" s="1"/>
    </row>
    <row r="74" spans="1:22" ht="14.25" customHeight="1" x14ac:dyDescent="0.25">
      <c r="A74" s="1"/>
      <c r="B74" s="431"/>
      <c r="C74" s="430"/>
      <c r="D74" s="432"/>
      <c r="E74" s="432"/>
      <c r="F74" s="432"/>
      <c r="G74" s="433"/>
      <c r="H74" s="1"/>
      <c r="I74" s="1"/>
      <c r="J74" s="1"/>
      <c r="K74" s="411"/>
      <c r="L74" s="1"/>
      <c r="M74" s="1"/>
      <c r="N74" s="412"/>
      <c r="O74" s="412"/>
      <c r="P74" s="1"/>
      <c r="Q74" s="1"/>
      <c r="R74" s="1"/>
      <c r="S74" s="1"/>
      <c r="T74" s="1"/>
      <c r="U74" s="1"/>
      <c r="V74" s="1"/>
    </row>
    <row r="75" spans="1:22" ht="14.25" customHeight="1" x14ac:dyDescent="0.25">
      <c r="A75" s="1"/>
      <c r="B75" s="431"/>
      <c r="C75" s="430"/>
      <c r="D75" s="432"/>
      <c r="E75" s="432"/>
      <c r="F75" s="432"/>
      <c r="G75" s="433"/>
      <c r="H75" s="1"/>
      <c r="I75" s="1"/>
      <c r="J75" s="1"/>
      <c r="K75" s="411"/>
      <c r="L75" s="1"/>
      <c r="M75" s="1"/>
      <c r="N75" s="412"/>
      <c r="O75" s="412"/>
      <c r="P75" s="1"/>
      <c r="Q75" s="1"/>
      <c r="R75" s="1"/>
      <c r="S75" s="1"/>
      <c r="T75" s="1"/>
      <c r="U75" s="1"/>
      <c r="V75" s="1"/>
    </row>
    <row r="76" spans="1:22" ht="14.25" customHeight="1" x14ac:dyDescent="0.25">
      <c r="A76" s="1"/>
      <c r="B76" s="431"/>
      <c r="C76" s="430"/>
      <c r="D76" s="432"/>
      <c r="E76" s="432"/>
      <c r="F76" s="432"/>
      <c r="G76" s="433"/>
      <c r="H76" s="1"/>
      <c r="I76" s="1"/>
      <c r="J76" s="1"/>
      <c r="K76" s="411"/>
      <c r="L76" s="1"/>
      <c r="M76" s="1"/>
      <c r="N76" s="412"/>
      <c r="O76" s="412"/>
      <c r="P76" s="1"/>
      <c r="Q76" s="1"/>
      <c r="R76" s="1"/>
      <c r="S76" s="1"/>
      <c r="T76" s="1"/>
      <c r="U76" s="1"/>
      <c r="V76" s="1"/>
    </row>
    <row r="77" spans="1:22" ht="14.25" customHeight="1" x14ac:dyDescent="0.25">
      <c r="A77" s="1"/>
      <c r="B77" s="431"/>
      <c r="C77" s="430"/>
      <c r="D77" s="432"/>
      <c r="E77" s="432"/>
      <c r="F77" s="432"/>
      <c r="G77" s="433"/>
      <c r="H77" s="1"/>
      <c r="I77" s="1"/>
      <c r="J77" s="1"/>
      <c r="K77" s="411"/>
      <c r="L77" s="1"/>
      <c r="M77" s="1"/>
      <c r="N77" s="412"/>
      <c r="O77" s="412"/>
      <c r="P77" s="1"/>
      <c r="Q77" s="1"/>
      <c r="R77" s="1"/>
      <c r="S77" s="1"/>
      <c r="T77" s="1"/>
      <c r="U77" s="1"/>
      <c r="V77" s="1"/>
    </row>
    <row r="78" spans="1:22" ht="14.25" customHeight="1" x14ac:dyDescent="0.25">
      <c r="A78" s="1"/>
      <c r="B78" s="431"/>
      <c r="C78" s="430"/>
      <c r="D78" s="432"/>
      <c r="E78" s="432"/>
      <c r="F78" s="432"/>
      <c r="G78" s="433"/>
      <c r="H78" s="1"/>
      <c r="I78" s="1"/>
      <c r="J78" s="1"/>
      <c r="K78" s="411"/>
      <c r="L78" s="1"/>
      <c r="M78" s="1"/>
      <c r="N78" s="412"/>
      <c r="O78" s="412"/>
      <c r="P78" s="1"/>
      <c r="Q78" s="1"/>
      <c r="R78" s="1"/>
      <c r="S78" s="1"/>
      <c r="T78" s="1"/>
      <c r="U78" s="1"/>
      <c r="V78" s="1"/>
    </row>
    <row r="79" spans="1:22" ht="14.25" customHeight="1" x14ac:dyDescent="0.25">
      <c r="A79" s="1"/>
      <c r="B79" s="431"/>
      <c r="C79" s="430"/>
      <c r="D79" s="432"/>
      <c r="E79" s="432"/>
      <c r="F79" s="432"/>
      <c r="G79" s="433"/>
      <c r="H79" s="1"/>
      <c r="I79" s="1"/>
      <c r="J79" s="1"/>
      <c r="K79" s="411"/>
      <c r="L79" s="1"/>
      <c r="M79" s="1"/>
      <c r="N79" s="412"/>
      <c r="O79" s="412"/>
      <c r="P79" s="1"/>
      <c r="Q79" s="1"/>
      <c r="R79" s="1"/>
      <c r="S79" s="1"/>
      <c r="T79" s="1"/>
      <c r="U79" s="1"/>
      <c r="V79" s="1"/>
    </row>
    <row r="80" spans="1:22" ht="14.25" customHeight="1" x14ac:dyDescent="0.25">
      <c r="A80" s="1"/>
      <c r="B80" s="431"/>
      <c r="C80" s="430"/>
      <c r="D80" s="432"/>
      <c r="E80" s="432"/>
      <c r="F80" s="432"/>
      <c r="G80" s="433"/>
      <c r="H80" s="1"/>
      <c r="I80" s="1"/>
      <c r="J80" s="1"/>
      <c r="K80" s="411"/>
      <c r="L80" s="1"/>
      <c r="M80" s="1"/>
      <c r="N80" s="412"/>
      <c r="O80" s="412"/>
      <c r="P80" s="1"/>
      <c r="Q80" s="1"/>
      <c r="R80" s="1"/>
      <c r="S80" s="1"/>
      <c r="T80" s="1"/>
      <c r="U80" s="1"/>
      <c r="V80" s="1"/>
    </row>
    <row r="81" spans="1:22" ht="14.25" customHeight="1" x14ac:dyDescent="0.25">
      <c r="A81" s="1"/>
      <c r="B81" s="431"/>
      <c r="C81" s="430"/>
      <c r="D81" s="432"/>
      <c r="E81" s="432"/>
      <c r="F81" s="432"/>
      <c r="G81" s="433"/>
      <c r="H81" s="1"/>
      <c r="I81" s="1"/>
      <c r="J81" s="1"/>
      <c r="K81" s="411"/>
      <c r="L81" s="1"/>
      <c r="M81" s="1"/>
      <c r="N81" s="412"/>
      <c r="O81" s="412"/>
      <c r="P81" s="1"/>
      <c r="Q81" s="1"/>
      <c r="R81" s="1"/>
      <c r="S81" s="1"/>
      <c r="T81" s="1"/>
      <c r="U81" s="1"/>
      <c r="V81" s="1"/>
    </row>
    <row r="82" spans="1:22" ht="14.25" customHeight="1" x14ac:dyDescent="0.25">
      <c r="A82" s="1"/>
      <c r="B82" s="431"/>
      <c r="C82" s="430"/>
      <c r="D82" s="432"/>
      <c r="E82" s="432"/>
      <c r="F82" s="432"/>
      <c r="G82" s="433"/>
      <c r="H82" s="1"/>
      <c r="I82" s="1"/>
      <c r="J82" s="1"/>
      <c r="K82" s="411"/>
      <c r="L82" s="1"/>
      <c r="M82" s="1"/>
      <c r="N82" s="412"/>
      <c r="O82" s="412"/>
      <c r="P82" s="1"/>
      <c r="Q82" s="1"/>
      <c r="R82" s="1"/>
      <c r="S82" s="1"/>
      <c r="T82" s="1"/>
      <c r="U82" s="1"/>
      <c r="V82" s="1"/>
    </row>
    <row r="83" spans="1:22" ht="14.25" customHeight="1" x14ac:dyDescent="0.25">
      <c r="A83" s="1"/>
      <c r="B83" s="431"/>
      <c r="C83" s="430"/>
      <c r="D83" s="432"/>
      <c r="E83" s="432"/>
      <c r="F83" s="432"/>
      <c r="G83" s="433"/>
      <c r="H83" s="1"/>
      <c r="I83" s="1"/>
      <c r="J83" s="1"/>
      <c r="K83" s="411"/>
      <c r="L83" s="1"/>
      <c r="M83" s="1"/>
      <c r="N83" s="412"/>
      <c r="O83" s="412"/>
      <c r="P83" s="1"/>
      <c r="Q83" s="1"/>
      <c r="R83" s="1"/>
      <c r="S83" s="1"/>
      <c r="T83" s="1"/>
      <c r="U83" s="1"/>
      <c r="V83" s="1"/>
    </row>
    <row r="84" spans="1:22" ht="14.25" customHeight="1" x14ac:dyDescent="0.25">
      <c r="A84" s="1"/>
      <c r="B84" s="431"/>
      <c r="C84" s="430"/>
      <c r="D84" s="432"/>
      <c r="E84" s="432"/>
      <c r="F84" s="432"/>
      <c r="G84" s="433"/>
      <c r="H84" s="1"/>
      <c r="I84" s="1"/>
      <c r="J84" s="1"/>
      <c r="K84" s="411"/>
      <c r="L84" s="1"/>
      <c r="M84" s="1"/>
      <c r="N84" s="412"/>
      <c r="O84" s="412"/>
      <c r="P84" s="1"/>
      <c r="Q84" s="1"/>
      <c r="R84" s="1"/>
      <c r="S84" s="1"/>
      <c r="T84" s="1"/>
      <c r="U84" s="1"/>
      <c r="V84" s="1"/>
    </row>
    <row r="85" spans="1:22" ht="14.25" customHeight="1" x14ac:dyDescent="0.25">
      <c r="A85" s="1"/>
      <c r="B85" s="431"/>
      <c r="C85" s="430"/>
      <c r="D85" s="432"/>
      <c r="E85" s="432"/>
      <c r="F85" s="432"/>
      <c r="G85" s="433"/>
      <c r="H85" s="1"/>
      <c r="I85" s="1"/>
      <c r="J85" s="1"/>
      <c r="K85" s="411"/>
      <c r="L85" s="1"/>
      <c r="M85" s="1"/>
      <c r="N85" s="412"/>
      <c r="O85" s="412"/>
      <c r="P85" s="1"/>
      <c r="Q85" s="1"/>
      <c r="R85" s="1"/>
      <c r="S85" s="1"/>
      <c r="T85" s="1"/>
      <c r="U85" s="1"/>
      <c r="V85" s="1"/>
    </row>
    <row r="86" spans="1:22" ht="14.25" customHeight="1" x14ac:dyDescent="0.25">
      <c r="A86" s="1"/>
      <c r="B86" s="431"/>
      <c r="C86" s="430"/>
      <c r="D86" s="432"/>
      <c r="E86" s="432"/>
      <c r="F86" s="432"/>
      <c r="G86" s="433"/>
      <c r="H86" s="1"/>
      <c r="I86" s="1"/>
      <c r="J86" s="1"/>
      <c r="K86" s="411"/>
      <c r="L86" s="1"/>
      <c r="M86" s="1"/>
      <c r="N86" s="412"/>
      <c r="O86" s="412"/>
      <c r="P86" s="1"/>
      <c r="Q86" s="1"/>
      <c r="R86" s="1"/>
      <c r="S86" s="1"/>
      <c r="T86" s="1"/>
      <c r="U86" s="1"/>
      <c r="V86" s="1"/>
    </row>
    <row r="87" spans="1:22" ht="14.25" customHeight="1" x14ac:dyDescent="0.25">
      <c r="A87" s="1"/>
      <c r="B87" s="431"/>
      <c r="C87" s="430"/>
      <c r="D87" s="432"/>
      <c r="E87" s="432"/>
      <c r="F87" s="432"/>
      <c r="G87" s="433"/>
      <c r="H87" s="1"/>
      <c r="I87" s="1"/>
      <c r="J87" s="1"/>
      <c r="K87" s="411"/>
      <c r="L87" s="1"/>
      <c r="M87" s="1"/>
      <c r="N87" s="412"/>
      <c r="O87" s="412"/>
      <c r="P87" s="1"/>
      <c r="Q87" s="1"/>
      <c r="R87" s="1"/>
      <c r="S87" s="1"/>
      <c r="T87" s="1"/>
      <c r="U87" s="1"/>
      <c r="V87" s="1"/>
    </row>
    <row r="88" spans="1:22" ht="14.25" customHeight="1" x14ac:dyDescent="0.25">
      <c r="A88" s="1"/>
      <c r="B88" s="431"/>
      <c r="C88" s="430"/>
      <c r="D88" s="432"/>
      <c r="E88" s="432"/>
      <c r="F88" s="432"/>
      <c r="G88" s="433"/>
      <c r="H88" s="1"/>
      <c r="I88" s="1"/>
      <c r="J88" s="1"/>
      <c r="K88" s="411"/>
      <c r="L88" s="1"/>
      <c r="M88" s="1"/>
      <c r="N88" s="412"/>
      <c r="O88" s="412"/>
      <c r="P88" s="1"/>
      <c r="Q88" s="1"/>
      <c r="R88" s="1"/>
      <c r="S88" s="1"/>
      <c r="T88" s="1"/>
      <c r="U88" s="1"/>
      <c r="V88" s="1"/>
    </row>
    <row r="89" spans="1:22" ht="14.25" customHeight="1" x14ac:dyDescent="0.25">
      <c r="A89" s="1"/>
      <c r="B89" s="431"/>
      <c r="C89" s="430"/>
      <c r="D89" s="432"/>
      <c r="E89" s="432"/>
      <c r="F89" s="432"/>
      <c r="G89" s="433"/>
      <c r="H89" s="1"/>
      <c r="I89" s="1"/>
      <c r="J89" s="1"/>
      <c r="K89" s="411"/>
      <c r="L89" s="1"/>
      <c r="M89" s="1"/>
      <c r="N89" s="412"/>
      <c r="O89" s="412"/>
      <c r="P89" s="1"/>
      <c r="Q89" s="1"/>
      <c r="R89" s="1"/>
      <c r="S89" s="1"/>
      <c r="T89" s="1"/>
      <c r="U89" s="1"/>
      <c r="V89" s="1"/>
    </row>
    <row r="90" spans="1:22" ht="14.25" customHeight="1" x14ac:dyDescent="0.25">
      <c r="A90" s="1"/>
      <c r="B90" s="431"/>
      <c r="C90" s="430"/>
      <c r="D90" s="432"/>
      <c r="E90" s="432"/>
      <c r="F90" s="432"/>
      <c r="G90" s="433"/>
      <c r="H90" s="1"/>
      <c r="I90" s="1"/>
      <c r="J90" s="1"/>
      <c r="K90" s="411"/>
      <c r="L90" s="1"/>
      <c r="M90" s="1"/>
      <c r="N90" s="412"/>
      <c r="O90" s="412"/>
      <c r="P90" s="1"/>
      <c r="Q90" s="1"/>
      <c r="R90" s="1"/>
      <c r="S90" s="1"/>
      <c r="T90" s="1"/>
      <c r="U90" s="1"/>
      <c r="V90" s="1"/>
    </row>
    <row r="91" spans="1:22" ht="14.25" customHeight="1" x14ac:dyDescent="0.25">
      <c r="A91" s="1"/>
      <c r="B91" s="431"/>
      <c r="C91" s="430"/>
      <c r="D91" s="432"/>
      <c r="E91" s="432"/>
      <c r="F91" s="432"/>
      <c r="G91" s="433"/>
      <c r="H91" s="1"/>
      <c r="I91" s="1"/>
      <c r="J91" s="1"/>
      <c r="K91" s="411"/>
      <c r="L91" s="1"/>
      <c r="M91" s="1"/>
      <c r="N91" s="412"/>
      <c r="O91" s="412"/>
      <c r="P91" s="1"/>
      <c r="Q91" s="1"/>
      <c r="R91" s="1"/>
      <c r="S91" s="1"/>
      <c r="T91" s="1"/>
      <c r="U91" s="1"/>
      <c r="V91" s="1"/>
    </row>
    <row r="92" spans="1:22" ht="14.25" customHeight="1" x14ac:dyDescent="0.25">
      <c r="A92" s="1"/>
      <c r="B92" s="431"/>
      <c r="C92" s="430"/>
      <c r="D92" s="432"/>
      <c r="E92" s="432"/>
      <c r="F92" s="432"/>
      <c r="G92" s="433"/>
      <c r="H92" s="1"/>
      <c r="I92" s="1"/>
      <c r="J92" s="1"/>
      <c r="K92" s="411"/>
      <c r="L92" s="1"/>
      <c r="M92" s="1"/>
      <c r="N92" s="412"/>
      <c r="O92" s="412"/>
      <c r="P92" s="1"/>
      <c r="Q92" s="1"/>
      <c r="R92" s="1"/>
      <c r="S92" s="1"/>
      <c r="T92" s="1"/>
      <c r="U92" s="1"/>
      <c r="V92" s="1"/>
    </row>
    <row r="93" spans="1:22" ht="14.25" customHeight="1" x14ac:dyDescent="0.25">
      <c r="A93" s="1"/>
      <c r="B93" s="431"/>
      <c r="C93" s="430"/>
      <c r="D93" s="432"/>
      <c r="E93" s="432"/>
      <c r="F93" s="432"/>
      <c r="G93" s="433"/>
      <c r="H93" s="1"/>
      <c r="I93" s="1"/>
      <c r="J93" s="1"/>
      <c r="K93" s="411"/>
      <c r="L93" s="1"/>
      <c r="M93" s="1"/>
      <c r="N93" s="412"/>
      <c r="O93" s="412"/>
      <c r="P93" s="1"/>
      <c r="Q93" s="1"/>
      <c r="R93" s="1"/>
      <c r="S93" s="1"/>
      <c r="T93" s="1"/>
      <c r="U93" s="1"/>
      <c r="V93" s="1"/>
    </row>
    <row r="94" spans="1:22" ht="14.25" customHeight="1" x14ac:dyDescent="0.25">
      <c r="A94" s="1"/>
      <c r="B94" s="431"/>
      <c r="C94" s="430"/>
      <c r="D94" s="432"/>
      <c r="E94" s="432"/>
      <c r="F94" s="432"/>
      <c r="G94" s="433"/>
      <c r="H94" s="1"/>
      <c r="I94" s="1"/>
      <c r="J94" s="1"/>
      <c r="K94" s="411"/>
      <c r="L94" s="1"/>
      <c r="M94" s="1"/>
      <c r="N94" s="412"/>
      <c r="O94" s="412"/>
      <c r="P94" s="1"/>
      <c r="Q94" s="1"/>
      <c r="R94" s="1"/>
      <c r="S94" s="1"/>
      <c r="T94" s="1"/>
      <c r="U94" s="1"/>
      <c r="V94" s="1"/>
    </row>
    <row r="95" spans="1:22" ht="14.25" customHeight="1" x14ac:dyDescent="0.25">
      <c r="A95" s="1"/>
      <c r="B95" s="431"/>
      <c r="C95" s="430"/>
      <c r="D95" s="432"/>
      <c r="E95" s="432"/>
      <c r="F95" s="432"/>
      <c r="G95" s="433"/>
      <c r="H95" s="1"/>
      <c r="I95" s="1"/>
      <c r="J95" s="1"/>
      <c r="K95" s="411"/>
      <c r="L95" s="1"/>
      <c r="M95" s="1"/>
      <c r="N95" s="412"/>
      <c r="O95" s="412"/>
      <c r="P95" s="1"/>
      <c r="Q95" s="1"/>
      <c r="R95" s="1"/>
      <c r="S95" s="1"/>
      <c r="T95" s="1"/>
      <c r="U95" s="1"/>
      <c r="V95" s="1"/>
    </row>
    <row r="96" spans="1:22" ht="14.25" customHeight="1" x14ac:dyDescent="0.25">
      <c r="A96" s="1"/>
      <c r="B96" s="431"/>
      <c r="C96" s="430"/>
      <c r="D96" s="432"/>
      <c r="E96" s="432"/>
      <c r="F96" s="432"/>
      <c r="G96" s="433"/>
      <c r="H96" s="1"/>
      <c r="I96" s="1"/>
      <c r="J96" s="1"/>
      <c r="K96" s="411"/>
      <c r="L96" s="1"/>
      <c r="M96" s="1"/>
      <c r="N96" s="412"/>
      <c r="O96" s="412"/>
      <c r="P96" s="1"/>
      <c r="Q96" s="1"/>
      <c r="R96" s="1"/>
      <c r="S96" s="1"/>
      <c r="T96" s="1"/>
      <c r="U96" s="1"/>
      <c r="V96" s="1"/>
    </row>
    <row r="97" spans="1:22" ht="14.25" customHeight="1" x14ac:dyDescent="0.25">
      <c r="A97" s="1"/>
      <c r="B97" s="431"/>
      <c r="C97" s="430"/>
      <c r="D97" s="432"/>
      <c r="E97" s="432"/>
      <c r="F97" s="432"/>
      <c r="G97" s="433"/>
      <c r="H97" s="1"/>
      <c r="I97" s="1"/>
      <c r="J97" s="1"/>
      <c r="K97" s="411"/>
      <c r="L97" s="1"/>
      <c r="M97" s="1"/>
      <c r="N97" s="412"/>
      <c r="O97" s="412"/>
      <c r="P97" s="1"/>
      <c r="Q97" s="1"/>
      <c r="R97" s="1"/>
      <c r="S97" s="1"/>
      <c r="T97" s="1"/>
      <c r="U97" s="1"/>
      <c r="V97" s="1"/>
    </row>
    <row r="98" spans="1:22" ht="14.25" customHeight="1" x14ac:dyDescent="0.25">
      <c r="A98" s="1"/>
      <c r="B98" s="431"/>
      <c r="C98" s="430"/>
      <c r="D98" s="432"/>
      <c r="E98" s="432"/>
      <c r="F98" s="432"/>
      <c r="G98" s="433"/>
      <c r="H98" s="1"/>
      <c r="I98" s="1"/>
      <c r="J98" s="1"/>
      <c r="K98" s="411"/>
      <c r="L98" s="1"/>
      <c r="M98" s="1"/>
      <c r="N98" s="412"/>
      <c r="O98" s="412"/>
      <c r="P98" s="1"/>
      <c r="Q98" s="1"/>
      <c r="R98" s="1"/>
      <c r="S98" s="1"/>
      <c r="T98" s="1"/>
      <c r="U98" s="1"/>
      <c r="V98" s="1"/>
    </row>
    <row r="99" spans="1:22" ht="14.25" customHeight="1" x14ac:dyDescent="0.25">
      <c r="A99" s="1"/>
      <c r="B99" s="431"/>
      <c r="C99" s="430"/>
      <c r="D99" s="432"/>
      <c r="E99" s="432"/>
      <c r="F99" s="432"/>
      <c r="G99" s="433"/>
      <c r="H99" s="1"/>
      <c r="I99" s="1"/>
      <c r="J99" s="1"/>
      <c r="K99" s="411"/>
      <c r="L99" s="1"/>
      <c r="M99" s="1"/>
      <c r="N99" s="412"/>
      <c r="O99" s="412"/>
      <c r="P99" s="1"/>
      <c r="Q99" s="1"/>
      <c r="R99" s="1"/>
      <c r="S99" s="1"/>
      <c r="T99" s="1"/>
      <c r="U99" s="1"/>
      <c r="V99" s="1"/>
    </row>
    <row r="100" spans="1:22" ht="14.25" customHeight="1" x14ac:dyDescent="0.25">
      <c r="A100" s="1"/>
      <c r="B100" s="431"/>
      <c r="C100" s="430"/>
      <c r="D100" s="432"/>
      <c r="E100" s="432"/>
      <c r="F100" s="432"/>
      <c r="G100" s="433"/>
      <c r="H100" s="1"/>
      <c r="I100" s="1"/>
      <c r="J100" s="1"/>
      <c r="K100" s="411"/>
      <c r="L100" s="1"/>
      <c r="M100" s="1"/>
      <c r="N100" s="412"/>
      <c r="O100" s="412"/>
      <c r="P100" s="1"/>
      <c r="Q100" s="1"/>
      <c r="R100" s="1"/>
      <c r="S100" s="1"/>
      <c r="T100" s="1"/>
      <c r="U100" s="1"/>
      <c r="V100" s="1"/>
    </row>
  </sheetData>
  <mergeCells count="38">
    <mergeCell ref="A1:I1"/>
    <mergeCell ref="A2:I2"/>
    <mergeCell ref="A3:A4"/>
    <mergeCell ref="B3:B4"/>
    <mergeCell ref="C3:C4"/>
    <mergeCell ref="D3:D4"/>
    <mergeCell ref="A35:J35"/>
    <mergeCell ref="E15:F17"/>
    <mergeCell ref="E3:F4"/>
    <mergeCell ref="G3:G4"/>
    <mergeCell ref="E5:F14"/>
    <mergeCell ref="C15:C17"/>
    <mergeCell ref="C5:C14"/>
    <mergeCell ref="A32:J32"/>
    <mergeCell ref="A18:A20"/>
    <mergeCell ref="A21:A23"/>
    <mergeCell ref="A5:A14"/>
    <mergeCell ref="B5:B14"/>
    <mergeCell ref="B15:B17"/>
    <mergeCell ref="A15:A17"/>
    <mergeCell ref="E18:F20"/>
    <mergeCell ref="E21:F23"/>
    <mergeCell ref="A34:J34"/>
    <mergeCell ref="A28:I28"/>
    <mergeCell ref="A29:I29"/>
    <mergeCell ref="A30:I30"/>
    <mergeCell ref="A31:I31"/>
    <mergeCell ref="B18:B20"/>
    <mergeCell ref="C18:C20"/>
    <mergeCell ref="B21:B23"/>
    <mergeCell ref="C21:C23"/>
    <mergeCell ref="A33:J33"/>
    <mergeCell ref="E24:F25"/>
    <mergeCell ref="A26:B27"/>
    <mergeCell ref="C26:C27"/>
    <mergeCell ref="E26:F27"/>
    <mergeCell ref="A24:B25"/>
    <mergeCell ref="C24:C25"/>
  </mergeCells>
  <hyperlinks>
    <hyperlink ref="A35" r:id="rId1"/>
  </hyperlinks>
  <pageMargins left="0.7" right="0.7" top="0.75" bottom="0.75" header="0" footer="0"/>
  <pageSetup paperSize="9" scale="86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6000"/>
  </sheetPr>
  <dimension ref="A1:X100"/>
  <sheetViews>
    <sheetView workbookViewId="0">
      <selection sqref="A1:E1"/>
    </sheetView>
  </sheetViews>
  <sheetFormatPr defaultColWidth="14.42578125" defaultRowHeight="15" customHeight="1" x14ac:dyDescent="0.25"/>
  <cols>
    <col min="1" max="1" width="53.42578125" customWidth="1"/>
    <col min="2" max="2" width="11.140625" customWidth="1"/>
    <col min="3" max="3" width="8.140625" customWidth="1"/>
    <col min="4" max="5" width="11.85546875" customWidth="1"/>
    <col min="6" max="11" width="8.7109375" customWidth="1"/>
  </cols>
  <sheetData>
    <row r="1" spans="1:11" ht="22.5" customHeight="1" x14ac:dyDescent="0.25">
      <c r="A1" s="542" t="s">
        <v>257</v>
      </c>
      <c r="B1" s="469"/>
      <c r="C1" s="469"/>
      <c r="D1" s="469"/>
      <c r="E1" s="469"/>
      <c r="F1" s="4"/>
    </row>
    <row r="2" spans="1:11" ht="21" customHeight="1" x14ac:dyDescent="0.3">
      <c r="A2" s="543">
        <v>44805</v>
      </c>
      <c r="B2" s="469"/>
      <c r="C2" s="469"/>
      <c r="D2" s="469"/>
      <c r="E2" s="469"/>
      <c r="F2" s="4"/>
    </row>
    <row r="3" spans="1:11" ht="18" customHeight="1" x14ac:dyDescent="0.25">
      <c r="A3" s="552" t="s">
        <v>76</v>
      </c>
      <c r="B3" s="469"/>
      <c r="C3" s="469"/>
      <c r="D3" s="469"/>
      <c r="E3" s="469"/>
      <c r="F3" s="4"/>
      <c r="G3" s="4"/>
      <c r="H3" s="4"/>
      <c r="I3" s="4"/>
      <c r="J3" s="4"/>
      <c r="K3" s="4"/>
    </row>
    <row r="4" spans="1:11" ht="43.5" customHeight="1" x14ac:dyDescent="0.25">
      <c r="A4" s="434" t="s">
        <v>77</v>
      </c>
      <c r="B4" s="292" t="s">
        <v>258</v>
      </c>
      <c r="C4" s="293" t="s">
        <v>79</v>
      </c>
      <c r="D4" s="435" t="s">
        <v>259</v>
      </c>
      <c r="E4" s="436" t="s">
        <v>260</v>
      </c>
      <c r="F4" s="4"/>
      <c r="G4" s="4"/>
      <c r="H4" s="4"/>
      <c r="I4" s="4"/>
      <c r="J4" s="4"/>
      <c r="K4" s="4"/>
    </row>
    <row r="5" spans="1:11" ht="23.25" customHeight="1" x14ac:dyDescent="0.25">
      <c r="A5" s="610" t="s">
        <v>261</v>
      </c>
      <c r="B5" s="520"/>
      <c r="C5" s="520"/>
      <c r="D5" s="520"/>
      <c r="E5" s="521"/>
      <c r="F5" s="4"/>
      <c r="G5" s="4"/>
      <c r="H5" s="4"/>
      <c r="I5" s="4"/>
      <c r="J5" s="4"/>
      <c r="K5" s="4"/>
    </row>
    <row r="6" spans="1:11" ht="15.75" customHeight="1" x14ac:dyDescent="0.25">
      <c r="A6" s="437" t="s">
        <v>262</v>
      </c>
      <c r="B6" s="438">
        <v>5</v>
      </c>
      <c r="C6" s="439" t="s">
        <v>263</v>
      </c>
      <c r="D6" s="440"/>
      <c r="E6" s="441"/>
      <c r="F6" s="4"/>
      <c r="G6" s="4"/>
      <c r="H6" s="4"/>
      <c r="I6" s="4"/>
      <c r="J6" s="4"/>
      <c r="K6" s="4"/>
    </row>
    <row r="7" spans="1:11" ht="15.75" customHeight="1" x14ac:dyDescent="0.25">
      <c r="A7" s="437" t="s">
        <v>264</v>
      </c>
      <c r="B7" s="438">
        <v>10</v>
      </c>
      <c r="C7" s="439" t="s">
        <v>263</v>
      </c>
      <c r="D7" s="440"/>
      <c r="E7" s="441"/>
      <c r="F7" s="4"/>
      <c r="G7" s="4"/>
      <c r="H7" s="4"/>
      <c r="I7" s="4"/>
      <c r="J7" s="4"/>
      <c r="K7" s="4"/>
    </row>
    <row r="8" spans="1:11" ht="15.75" customHeight="1" x14ac:dyDescent="0.25">
      <c r="A8" s="437" t="s">
        <v>265</v>
      </c>
      <c r="B8" s="438">
        <v>5</v>
      </c>
      <c r="C8" s="439" t="s">
        <v>263</v>
      </c>
      <c r="D8" s="440"/>
      <c r="E8" s="441"/>
      <c r="F8" s="4"/>
      <c r="G8" s="4"/>
      <c r="H8" s="4"/>
      <c r="I8" s="4"/>
      <c r="J8" s="4"/>
      <c r="K8" s="4"/>
    </row>
    <row r="9" spans="1:11" ht="15.75" customHeight="1" x14ac:dyDescent="0.25">
      <c r="A9" s="437" t="s">
        <v>265</v>
      </c>
      <c r="B9" s="438">
        <v>10</v>
      </c>
      <c r="C9" s="439" t="s">
        <v>263</v>
      </c>
      <c r="D9" s="440"/>
      <c r="E9" s="441"/>
      <c r="F9" s="4"/>
      <c r="G9" s="4"/>
      <c r="H9" s="4"/>
      <c r="I9" s="4"/>
      <c r="J9" s="4"/>
      <c r="K9" s="4"/>
    </row>
    <row r="10" spans="1:11" ht="15.75" customHeight="1" x14ac:dyDescent="0.25">
      <c r="A10" s="437" t="s">
        <v>266</v>
      </c>
      <c r="B10" s="438">
        <v>5</v>
      </c>
      <c r="C10" s="439" t="s">
        <v>263</v>
      </c>
      <c r="D10" s="440"/>
      <c r="E10" s="441"/>
      <c r="F10" s="4"/>
      <c r="G10" s="4"/>
      <c r="H10" s="4"/>
      <c r="I10" s="4"/>
      <c r="J10" s="4"/>
      <c r="K10" s="4"/>
    </row>
    <row r="11" spans="1:11" ht="15.75" customHeight="1" x14ac:dyDescent="0.25">
      <c r="A11" s="437" t="s">
        <v>266</v>
      </c>
      <c r="B11" s="438">
        <v>10</v>
      </c>
      <c r="C11" s="439" t="s">
        <v>263</v>
      </c>
      <c r="D11" s="440"/>
      <c r="E11" s="441"/>
      <c r="F11" s="4"/>
      <c r="G11" s="4"/>
      <c r="H11" s="4"/>
      <c r="I11" s="4"/>
      <c r="J11" s="4"/>
      <c r="K11" s="4"/>
    </row>
    <row r="12" spans="1:11" ht="15.75" customHeight="1" x14ac:dyDescent="0.25">
      <c r="A12" s="437" t="s">
        <v>266</v>
      </c>
      <c r="B12" s="438">
        <v>20</v>
      </c>
      <c r="C12" s="439" t="s">
        <v>263</v>
      </c>
      <c r="D12" s="440"/>
      <c r="E12" s="441"/>
      <c r="F12" s="4"/>
      <c r="G12" s="4"/>
      <c r="H12" s="4"/>
      <c r="I12" s="4"/>
      <c r="J12" s="4"/>
      <c r="K12" s="4"/>
    </row>
    <row r="13" spans="1:11" ht="15.75" customHeight="1" x14ac:dyDescent="0.25">
      <c r="A13" s="437" t="s">
        <v>267</v>
      </c>
      <c r="B13" s="438">
        <v>5</v>
      </c>
      <c r="C13" s="439" t="s">
        <v>263</v>
      </c>
      <c r="D13" s="440"/>
      <c r="E13" s="441"/>
      <c r="F13" s="4"/>
      <c r="G13" s="4"/>
      <c r="H13" s="4"/>
      <c r="I13" s="4"/>
      <c r="J13" s="4"/>
      <c r="K13" s="4"/>
    </row>
    <row r="14" spans="1:11" ht="15.75" customHeight="1" x14ac:dyDescent="0.25">
      <c r="A14" s="437" t="s">
        <v>267</v>
      </c>
      <c r="B14" s="438">
        <v>10</v>
      </c>
      <c r="C14" s="439" t="s">
        <v>263</v>
      </c>
      <c r="D14" s="440"/>
      <c r="E14" s="441"/>
      <c r="F14" s="4"/>
      <c r="G14" s="4"/>
      <c r="H14" s="4"/>
      <c r="I14" s="4"/>
      <c r="J14" s="4"/>
      <c r="K14" s="4"/>
    </row>
    <row r="15" spans="1:11" ht="15.75" customHeight="1" x14ac:dyDescent="0.25">
      <c r="A15" s="437" t="s">
        <v>267</v>
      </c>
      <c r="B15" s="438">
        <v>20</v>
      </c>
      <c r="C15" s="439" t="s">
        <v>263</v>
      </c>
      <c r="D15" s="440"/>
      <c r="E15" s="441"/>
      <c r="F15" s="4"/>
      <c r="G15" s="4"/>
      <c r="H15" s="4"/>
      <c r="I15" s="4"/>
      <c r="J15" s="4"/>
      <c r="K15" s="4"/>
    </row>
    <row r="16" spans="1:11" ht="15.75" customHeight="1" x14ac:dyDescent="0.25">
      <c r="A16" s="442"/>
      <c r="B16" s="438"/>
      <c r="C16" s="439"/>
      <c r="D16" s="440"/>
      <c r="E16" s="441"/>
      <c r="F16" s="4"/>
      <c r="G16" s="4"/>
      <c r="H16" s="4"/>
      <c r="I16" s="4"/>
      <c r="J16" s="4"/>
      <c r="K16" s="4"/>
    </row>
    <row r="17" spans="1:24" ht="15.75" customHeight="1" x14ac:dyDescent="0.25">
      <c r="A17" s="443" t="s">
        <v>268</v>
      </c>
      <c r="B17" s="444" t="s">
        <v>269</v>
      </c>
      <c r="C17" s="439" t="s">
        <v>270</v>
      </c>
      <c r="D17" s="440"/>
      <c r="E17" s="445"/>
      <c r="F17" s="4"/>
      <c r="G17" s="4"/>
      <c r="H17" s="4"/>
      <c r="I17" s="4"/>
      <c r="J17" s="4"/>
      <c r="K17" s="4"/>
    </row>
    <row r="18" spans="1:24" ht="15.75" customHeight="1" x14ac:dyDescent="0.25">
      <c r="A18" s="442"/>
      <c r="B18" s="438"/>
      <c r="C18" s="439"/>
      <c r="D18" s="440"/>
      <c r="E18" s="441"/>
      <c r="F18" s="4"/>
      <c r="G18" s="4"/>
      <c r="H18" s="4"/>
      <c r="I18" s="4"/>
      <c r="J18" s="4"/>
      <c r="K18" s="4"/>
    </row>
    <row r="19" spans="1:24" ht="15" customHeight="1" x14ac:dyDescent="0.25">
      <c r="A19" s="483" t="s">
        <v>17</v>
      </c>
      <c r="B19" s="469"/>
      <c r="C19" s="469"/>
      <c r="D19" s="469"/>
      <c r="E19" s="469"/>
      <c r="F19" s="469"/>
      <c r="G19" s="469"/>
      <c r="H19" s="469"/>
      <c r="I19" s="469"/>
      <c r="J19" s="469"/>
      <c r="K19" s="4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 x14ac:dyDescent="0.25">
      <c r="A20" s="481" t="s">
        <v>18</v>
      </c>
      <c r="B20" s="469"/>
      <c r="C20" s="469"/>
      <c r="D20" s="469"/>
      <c r="E20" s="469"/>
      <c r="F20" s="469"/>
      <c r="G20" s="469"/>
      <c r="H20" s="469"/>
      <c r="I20" s="469"/>
      <c r="J20" s="469"/>
      <c r="K20" s="4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25">
      <c r="A21" s="481" t="s">
        <v>19</v>
      </c>
      <c r="B21" s="469"/>
      <c r="C21" s="469"/>
      <c r="D21" s="469"/>
      <c r="E21" s="469"/>
      <c r="F21" s="469"/>
      <c r="G21" s="469"/>
      <c r="H21" s="469"/>
      <c r="I21" s="469"/>
      <c r="J21" s="469"/>
      <c r="K21" s="4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482" t="s">
        <v>20</v>
      </c>
      <c r="B22" s="469"/>
      <c r="C22" s="469"/>
      <c r="D22" s="469"/>
      <c r="E22" s="469"/>
      <c r="F22" s="469"/>
      <c r="G22" s="469"/>
      <c r="H22" s="469"/>
      <c r="I22" s="469"/>
      <c r="J22" s="469"/>
      <c r="K22" s="4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/>
    <row r="24" spans="1:24" ht="16.5" customHeight="1" x14ac:dyDescent="0.25"/>
    <row r="25" spans="1:24" ht="16.5" customHeight="1" x14ac:dyDescent="0.25"/>
    <row r="26" spans="1:24" ht="16.5" customHeight="1" x14ac:dyDescent="0.25"/>
    <row r="27" spans="1:24" ht="16.5" customHeight="1" x14ac:dyDescent="0.25"/>
    <row r="28" spans="1:24" ht="16.5" customHeight="1" x14ac:dyDescent="0.25"/>
    <row r="29" spans="1:24" ht="15.75" customHeight="1" x14ac:dyDescent="0.25"/>
    <row r="30" spans="1:24" ht="15.75" customHeight="1" x14ac:dyDescent="0.25"/>
    <row r="31" spans="1:24" ht="15.75" customHeight="1" x14ac:dyDescent="0.25"/>
    <row r="32" spans="1:2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8">
    <mergeCell ref="A20:J20"/>
    <mergeCell ref="A21:J21"/>
    <mergeCell ref="A22:J22"/>
    <mergeCell ref="A1:E1"/>
    <mergeCell ref="A2:E2"/>
    <mergeCell ref="A3:E3"/>
    <mergeCell ref="A5:E5"/>
    <mergeCell ref="A19:J19"/>
  </mergeCells>
  <hyperlinks>
    <hyperlink ref="A22" r:id="rId1"/>
  </hyperlinks>
  <pageMargins left="0.7" right="0.7" top="0.75" bottom="0.75" header="0" footer="0"/>
  <pageSetup paperSize="9" scale="88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59B94"/>
  </sheetPr>
  <dimension ref="A1:K240"/>
  <sheetViews>
    <sheetView workbookViewId="0"/>
  </sheetViews>
  <sheetFormatPr defaultColWidth="14.42578125" defaultRowHeight="15" customHeight="1" x14ac:dyDescent="0.25"/>
  <cols>
    <col min="1" max="1" width="12.42578125" customWidth="1"/>
    <col min="2" max="2" width="9.85546875" customWidth="1"/>
    <col min="3" max="3" width="11" customWidth="1"/>
    <col min="4" max="4" width="13.85546875" customWidth="1"/>
    <col min="5" max="5" width="7.140625" customWidth="1"/>
    <col min="6" max="6" width="9.7109375" customWidth="1"/>
    <col min="7" max="7" width="4" customWidth="1"/>
    <col min="8" max="8" width="5.7109375" customWidth="1"/>
    <col min="9" max="9" width="8.42578125" customWidth="1"/>
    <col min="10" max="11" width="8.7109375" customWidth="1"/>
  </cols>
  <sheetData>
    <row r="1" spans="1:11" ht="12.75" customHeight="1" x14ac:dyDescent="0.25">
      <c r="A1" s="651"/>
      <c r="B1" s="469"/>
      <c r="C1" s="469"/>
      <c r="D1" s="469"/>
      <c r="E1" s="469"/>
      <c r="F1" s="469"/>
      <c r="G1" s="469"/>
      <c r="H1" s="469"/>
      <c r="I1" s="469"/>
      <c r="J1" s="4"/>
      <c r="K1" s="4"/>
    </row>
    <row r="2" spans="1:11" ht="12.75" customHeight="1" x14ac:dyDescent="0.25">
      <c r="A2" s="651"/>
      <c r="B2" s="469"/>
      <c r="C2" s="469"/>
      <c r="D2" s="469"/>
      <c r="E2" s="469"/>
      <c r="F2" s="469"/>
      <c r="G2" s="469"/>
      <c r="H2" s="469"/>
      <c r="I2" s="469"/>
      <c r="J2" s="4"/>
      <c r="K2" s="4"/>
    </row>
    <row r="3" spans="1:11" ht="15" customHeight="1" x14ac:dyDescent="0.25">
      <c r="A3" s="655"/>
      <c r="B3" s="469"/>
      <c r="C3" s="469"/>
      <c r="D3" s="469"/>
      <c r="E3" s="469"/>
      <c r="F3" s="469"/>
      <c r="G3" s="469"/>
      <c r="H3" s="469"/>
      <c r="I3" s="469"/>
      <c r="J3" s="4"/>
      <c r="K3" s="4"/>
    </row>
    <row r="4" spans="1:11" ht="15" customHeight="1" x14ac:dyDescent="0.25">
      <c r="A4" s="552" t="s">
        <v>271</v>
      </c>
      <c r="B4" s="469"/>
      <c r="C4" s="469"/>
      <c r="D4" s="469"/>
      <c r="E4" s="469"/>
      <c r="F4" s="469"/>
      <c r="G4" s="469"/>
      <c r="H4" s="469"/>
      <c r="I4" s="469"/>
      <c r="J4" s="4"/>
      <c r="K4" s="4"/>
    </row>
    <row r="5" spans="1:11" ht="12" customHeight="1" x14ac:dyDescent="0.25">
      <c r="A5" s="626" t="s">
        <v>77</v>
      </c>
      <c r="B5" s="485"/>
      <c r="C5" s="485"/>
      <c r="D5" s="524"/>
      <c r="E5" s="645" t="s">
        <v>272</v>
      </c>
      <c r="F5" s="635" t="s">
        <v>273</v>
      </c>
      <c r="G5" s="643" t="s">
        <v>274</v>
      </c>
      <c r="H5" s="524"/>
      <c r="I5" s="654" t="s">
        <v>275</v>
      </c>
      <c r="J5" s="4"/>
      <c r="K5" s="4"/>
    </row>
    <row r="6" spans="1:11" ht="15.75" customHeight="1" x14ac:dyDescent="0.25">
      <c r="A6" s="525"/>
      <c r="B6" s="478"/>
      <c r="C6" s="478"/>
      <c r="D6" s="526"/>
      <c r="E6" s="607"/>
      <c r="F6" s="607"/>
      <c r="G6" s="554"/>
      <c r="H6" s="526"/>
      <c r="I6" s="476"/>
      <c r="J6" s="4"/>
      <c r="K6" s="4"/>
    </row>
    <row r="7" spans="1:11" ht="15" customHeight="1" x14ac:dyDescent="0.25">
      <c r="A7" s="652" t="s">
        <v>276</v>
      </c>
      <c r="B7" s="561"/>
      <c r="C7" s="561"/>
      <c r="D7" s="561"/>
      <c r="E7" s="561"/>
      <c r="F7" s="561"/>
      <c r="G7" s="561"/>
      <c r="H7" s="561"/>
      <c r="I7" s="653"/>
      <c r="J7" s="4"/>
      <c r="K7" s="4"/>
    </row>
    <row r="8" spans="1:11" ht="14.25" customHeight="1" x14ac:dyDescent="0.25">
      <c r="A8" s="644" t="s">
        <v>277</v>
      </c>
      <c r="B8" s="471"/>
      <c r="C8" s="471"/>
      <c r="D8" s="500"/>
      <c r="E8" s="446">
        <v>100</v>
      </c>
      <c r="F8" s="446" t="s">
        <v>278</v>
      </c>
      <c r="G8" s="642">
        <v>580</v>
      </c>
      <c r="H8" s="500"/>
      <c r="I8" s="447">
        <f t="shared" ref="I8:I52" si="0">G8+(G8*20/100)</f>
        <v>696</v>
      </c>
      <c r="J8" s="4"/>
      <c r="K8" s="4"/>
    </row>
    <row r="9" spans="1:11" ht="14.25" customHeight="1" x14ac:dyDescent="0.25">
      <c r="A9" s="636" t="s">
        <v>279</v>
      </c>
      <c r="B9" s="520"/>
      <c r="C9" s="520"/>
      <c r="D9" s="521"/>
      <c r="E9" s="448">
        <v>100</v>
      </c>
      <c r="F9" s="448" t="s">
        <v>278</v>
      </c>
      <c r="G9" s="637">
        <v>690</v>
      </c>
      <c r="H9" s="521"/>
      <c r="I9" s="385">
        <f t="shared" si="0"/>
        <v>828</v>
      </c>
      <c r="J9" s="4"/>
      <c r="K9" s="4"/>
    </row>
    <row r="10" spans="1:11" ht="14.25" customHeight="1" x14ac:dyDescent="0.25">
      <c r="A10" s="636" t="s">
        <v>280</v>
      </c>
      <c r="B10" s="520"/>
      <c r="C10" s="520"/>
      <c r="D10" s="521"/>
      <c r="E10" s="448">
        <v>100</v>
      </c>
      <c r="F10" s="448" t="s">
        <v>278</v>
      </c>
      <c r="G10" s="637">
        <v>1040</v>
      </c>
      <c r="H10" s="521"/>
      <c r="I10" s="385">
        <f t="shared" si="0"/>
        <v>1248</v>
      </c>
      <c r="J10" s="4"/>
      <c r="K10" s="4"/>
    </row>
    <row r="11" spans="1:11" ht="14.25" customHeight="1" x14ac:dyDescent="0.25">
      <c r="A11" s="636" t="s">
        <v>281</v>
      </c>
      <c r="B11" s="520"/>
      <c r="C11" s="520"/>
      <c r="D11" s="521"/>
      <c r="E11" s="448">
        <v>50</v>
      </c>
      <c r="F11" s="448" t="s">
        <v>278</v>
      </c>
      <c r="G11" s="637">
        <v>520</v>
      </c>
      <c r="H11" s="521"/>
      <c r="I11" s="385">
        <f t="shared" si="0"/>
        <v>624</v>
      </c>
      <c r="J11" s="4"/>
      <c r="K11" s="4"/>
    </row>
    <row r="12" spans="1:11" ht="14.25" customHeight="1" x14ac:dyDescent="0.25">
      <c r="A12" s="636" t="s">
        <v>282</v>
      </c>
      <c r="B12" s="520"/>
      <c r="C12" s="520"/>
      <c r="D12" s="521"/>
      <c r="E12" s="448">
        <v>50</v>
      </c>
      <c r="F12" s="448" t="s">
        <v>278</v>
      </c>
      <c r="G12" s="637">
        <v>575</v>
      </c>
      <c r="H12" s="521"/>
      <c r="I12" s="385">
        <f t="shared" si="0"/>
        <v>690</v>
      </c>
      <c r="J12" s="4"/>
      <c r="K12" s="4"/>
    </row>
    <row r="13" spans="1:11" ht="14.25" customHeight="1" x14ac:dyDescent="0.25">
      <c r="A13" s="636" t="s">
        <v>283</v>
      </c>
      <c r="B13" s="520"/>
      <c r="C13" s="520"/>
      <c r="D13" s="521"/>
      <c r="E13" s="448">
        <v>50</v>
      </c>
      <c r="F13" s="448" t="s">
        <v>278</v>
      </c>
      <c r="G13" s="637">
        <v>805</v>
      </c>
      <c r="H13" s="521"/>
      <c r="I13" s="385">
        <f t="shared" si="0"/>
        <v>966</v>
      </c>
      <c r="J13" s="4"/>
      <c r="K13" s="4"/>
    </row>
    <row r="14" spans="1:11" ht="14.25" customHeight="1" x14ac:dyDescent="0.25">
      <c r="A14" s="636" t="s">
        <v>284</v>
      </c>
      <c r="B14" s="520"/>
      <c r="C14" s="520"/>
      <c r="D14" s="521"/>
      <c r="E14" s="448">
        <v>50</v>
      </c>
      <c r="F14" s="448" t="s">
        <v>278</v>
      </c>
      <c r="G14" s="637">
        <v>1125</v>
      </c>
      <c r="H14" s="521"/>
      <c r="I14" s="385">
        <f t="shared" si="0"/>
        <v>1350</v>
      </c>
      <c r="J14" s="4"/>
      <c r="K14" s="4"/>
    </row>
    <row r="15" spans="1:11" ht="14.25" customHeight="1" x14ac:dyDescent="0.25">
      <c r="A15" s="636" t="s">
        <v>285</v>
      </c>
      <c r="B15" s="520"/>
      <c r="C15" s="520"/>
      <c r="D15" s="521"/>
      <c r="E15" s="448">
        <v>50</v>
      </c>
      <c r="F15" s="448" t="s">
        <v>278</v>
      </c>
      <c r="G15" s="637">
        <v>1440</v>
      </c>
      <c r="H15" s="521"/>
      <c r="I15" s="385">
        <f t="shared" si="0"/>
        <v>1728</v>
      </c>
      <c r="J15" s="4"/>
      <c r="K15" s="4"/>
    </row>
    <row r="16" spans="1:11" ht="14.25" customHeight="1" x14ac:dyDescent="0.25">
      <c r="A16" s="638" t="s">
        <v>286</v>
      </c>
      <c r="B16" s="639"/>
      <c r="C16" s="639"/>
      <c r="D16" s="640"/>
      <c r="E16" s="449">
        <v>50</v>
      </c>
      <c r="F16" s="449" t="s">
        <v>278</v>
      </c>
      <c r="G16" s="641">
        <v>1440</v>
      </c>
      <c r="H16" s="640"/>
      <c r="I16" s="400">
        <f t="shared" si="0"/>
        <v>1728</v>
      </c>
      <c r="J16" s="4"/>
      <c r="K16" s="4"/>
    </row>
    <row r="17" spans="1:11" ht="14.25" customHeight="1" x14ac:dyDescent="0.25">
      <c r="A17" s="644" t="s">
        <v>287</v>
      </c>
      <c r="B17" s="471"/>
      <c r="C17" s="471"/>
      <c r="D17" s="500"/>
      <c r="E17" s="446">
        <v>100</v>
      </c>
      <c r="F17" s="446" t="s">
        <v>278</v>
      </c>
      <c r="G17" s="642">
        <v>580</v>
      </c>
      <c r="H17" s="500"/>
      <c r="I17" s="447">
        <f t="shared" si="0"/>
        <v>696</v>
      </c>
      <c r="J17" s="4"/>
      <c r="K17" s="4"/>
    </row>
    <row r="18" spans="1:11" ht="14.25" customHeight="1" x14ac:dyDescent="0.25">
      <c r="A18" s="636" t="s">
        <v>288</v>
      </c>
      <c r="B18" s="520"/>
      <c r="C18" s="520"/>
      <c r="D18" s="521"/>
      <c r="E18" s="448">
        <v>100</v>
      </c>
      <c r="F18" s="448" t="s">
        <v>278</v>
      </c>
      <c r="G18" s="637">
        <v>810</v>
      </c>
      <c r="H18" s="521"/>
      <c r="I18" s="385">
        <f t="shared" si="0"/>
        <v>972</v>
      </c>
      <c r="J18" s="4"/>
      <c r="K18" s="4"/>
    </row>
    <row r="19" spans="1:11" ht="14.25" customHeight="1" x14ac:dyDescent="0.25">
      <c r="A19" s="636" t="s">
        <v>289</v>
      </c>
      <c r="B19" s="520"/>
      <c r="C19" s="520"/>
      <c r="D19" s="521"/>
      <c r="E19" s="448">
        <v>100</v>
      </c>
      <c r="F19" s="448" t="s">
        <v>278</v>
      </c>
      <c r="G19" s="637">
        <v>1040</v>
      </c>
      <c r="H19" s="521"/>
      <c r="I19" s="385">
        <f t="shared" si="0"/>
        <v>1248</v>
      </c>
      <c r="J19" s="4"/>
      <c r="K19" s="4"/>
    </row>
    <row r="20" spans="1:11" ht="14.25" customHeight="1" x14ac:dyDescent="0.25">
      <c r="A20" s="636" t="s">
        <v>290</v>
      </c>
      <c r="B20" s="520"/>
      <c r="C20" s="520"/>
      <c r="D20" s="521"/>
      <c r="E20" s="448">
        <v>100</v>
      </c>
      <c r="F20" s="448" t="s">
        <v>278</v>
      </c>
      <c r="G20" s="637">
        <v>1380</v>
      </c>
      <c r="H20" s="521"/>
      <c r="I20" s="385">
        <f t="shared" si="0"/>
        <v>1656</v>
      </c>
      <c r="J20" s="4"/>
      <c r="K20" s="4"/>
    </row>
    <row r="21" spans="1:11" ht="14.25" customHeight="1" x14ac:dyDescent="0.25">
      <c r="A21" s="636" t="s">
        <v>291</v>
      </c>
      <c r="B21" s="520"/>
      <c r="C21" s="520"/>
      <c r="D21" s="521"/>
      <c r="E21" s="448">
        <v>50</v>
      </c>
      <c r="F21" s="448" t="s">
        <v>278</v>
      </c>
      <c r="G21" s="637">
        <v>690</v>
      </c>
      <c r="H21" s="521"/>
      <c r="I21" s="385">
        <f t="shared" si="0"/>
        <v>828</v>
      </c>
      <c r="J21" s="4"/>
      <c r="K21" s="4"/>
    </row>
    <row r="22" spans="1:11" ht="14.25" customHeight="1" x14ac:dyDescent="0.25">
      <c r="A22" s="636" t="s">
        <v>292</v>
      </c>
      <c r="B22" s="520"/>
      <c r="C22" s="520"/>
      <c r="D22" s="521"/>
      <c r="E22" s="448">
        <v>50</v>
      </c>
      <c r="F22" s="448" t="s">
        <v>278</v>
      </c>
      <c r="G22" s="637">
        <v>805</v>
      </c>
      <c r="H22" s="521"/>
      <c r="I22" s="385">
        <f t="shared" si="0"/>
        <v>966</v>
      </c>
      <c r="J22" s="4"/>
      <c r="K22" s="4"/>
    </row>
    <row r="23" spans="1:11" ht="14.25" customHeight="1" x14ac:dyDescent="0.25">
      <c r="A23" s="636" t="s">
        <v>293</v>
      </c>
      <c r="B23" s="520"/>
      <c r="C23" s="520"/>
      <c r="D23" s="521"/>
      <c r="E23" s="448">
        <v>50</v>
      </c>
      <c r="F23" s="448" t="s">
        <v>278</v>
      </c>
      <c r="G23" s="637">
        <v>920</v>
      </c>
      <c r="H23" s="521"/>
      <c r="I23" s="385">
        <f t="shared" si="0"/>
        <v>1104</v>
      </c>
      <c r="J23" s="4"/>
      <c r="K23" s="4"/>
    </row>
    <row r="24" spans="1:11" ht="14.25" customHeight="1" x14ac:dyDescent="0.25">
      <c r="A24" s="636" t="s">
        <v>294</v>
      </c>
      <c r="B24" s="520"/>
      <c r="C24" s="520"/>
      <c r="D24" s="521"/>
      <c r="E24" s="448">
        <v>50</v>
      </c>
      <c r="F24" s="448" t="s">
        <v>278</v>
      </c>
      <c r="G24" s="637">
        <v>1440</v>
      </c>
      <c r="H24" s="521"/>
      <c r="I24" s="385">
        <f t="shared" si="0"/>
        <v>1728</v>
      </c>
      <c r="J24" s="4"/>
      <c r="K24" s="4"/>
    </row>
    <row r="25" spans="1:11" ht="14.25" customHeight="1" x14ac:dyDescent="0.25">
      <c r="A25" s="646" t="s">
        <v>295</v>
      </c>
      <c r="B25" s="538"/>
      <c r="C25" s="538"/>
      <c r="D25" s="539"/>
      <c r="E25" s="450">
        <v>50</v>
      </c>
      <c r="F25" s="450" t="s">
        <v>278</v>
      </c>
      <c r="G25" s="656">
        <v>2015</v>
      </c>
      <c r="H25" s="539"/>
      <c r="I25" s="387">
        <f t="shared" si="0"/>
        <v>2418</v>
      </c>
      <c r="J25" s="4"/>
      <c r="K25" s="4"/>
    </row>
    <row r="26" spans="1:11" ht="14.25" customHeight="1" x14ac:dyDescent="0.25">
      <c r="A26" s="647" t="s">
        <v>296</v>
      </c>
      <c r="B26" s="648"/>
      <c r="C26" s="648"/>
      <c r="D26" s="649"/>
      <c r="E26" s="451">
        <v>100</v>
      </c>
      <c r="F26" s="451" t="s">
        <v>278</v>
      </c>
      <c r="G26" s="650">
        <v>580</v>
      </c>
      <c r="H26" s="649"/>
      <c r="I26" s="452">
        <f t="shared" si="0"/>
        <v>696</v>
      </c>
      <c r="J26" s="4"/>
      <c r="K26" s="4"/>
    </row>
    <row r="27" spans="1:11" ht="14.25" customHeight="1" x14ac:dyDescent="0.25">
      <c r="A27" s="636" t="s">
        <v>297</v>
      </c>
      <c r="B27" s="520"/>
      <c r="C27" s="520"/>
      <c r="D27" s="521"/>
      <c r="E27" s="448">
        <v>100</v>
      </c>
      <c r="F27" s="448" t="s">
        <v>278</v>
      </c>
      <c r="G27" s="637">
        <v>810</v>
      </c>
      <c r="H27" s="521"/>
      <c r="I27" s="385">
        <f t="shared" si="0"/>
        <v>972</v>
      </c>
      <c r="J27" s="4"/>
      <c r="K27" s="4"/>
    </row>
    <row r="28" spans="1:11" ht="14.25" customHeight="1" x14ac:dyDescent="0.25">
      <c r="A28" s="636" t="s">
        <v>298</v>
      </c>
      <c r="B28" s="520"/>
      <c r="C28" s="520"/>
      <c r="D28" s="521"/>
      <c r="E28" s="448">
        <v>100</v>
      </c>
      <c r="F28" s="448" t="s">
        <v>278</v>
      </c>
      <c r="G28" s="637">
        <v>920</v>
      </c>
      <c r="H28" s="521"/>
      <c r="I28" s="385">
        <f t="shared" si="0"/>
        <v>1104</v>
      </c>
      <c r="J28" s="4"/>
      <c r="K28" s="4"/>
    </row>
    <row r="29" spans="1:11" ht="14.25" customHeight="1" x14ac:dyDescent="0.25">
      <c r="A29" s="636" t="s">
        <v>299</v>
      </c>
      <c r="B29" s="520"/>
      <c r="C29" s="520"/>
      <c r="D29" s="521"/>
      <c r="E29" s="448">
        <v>100</v>
      </c>
      <c r="F29" s="448" t="s">
        <v>278</v>
      </c>
      <c r="G29" s="637">
        <v>1040</v>
      </c>
      <c r="H29" s="521"/>
      <c r="I29" s="385">
        <f t="shared" si="0"/>
        <v>1248</v>
      </c>
      <c r="J29" s="4"/>
      <c r="K29" s="4"/>
    </row>
    <row r="30" spans="1:11" ht="14.25" customHeight="1" x14ac:dyDescent="0.25">
      <c r="A30" s="636" t="s">
        <v>300</v>
      </c>
      <c r="B30" s="520"/>
      <c r="C30" s="520"/>
      <c r="D30" s="521"/>
      <c r="E30" s="448">
        <v>50</v>
      </c>
      <c r="F30" s="448" t="s">
        <v>278</v>
      </c>
      <c r="G30" s="637">
        <v>520</v>
      </c>
      <c r="H30" s="521"/>
      <c r="I30" s="385">
        <f t="shared" si="0"/>
        <v>624</v>
      </c>
      <c r="J30" s="4"/>
      <c r="K30" s="4"/>
    </row>
    <row r="31" spans="1:11" ht="14.25" customHeight="1" x14ac:dyDescent="0.25">
      <c r="A31" s="636" t="s">
        <v>301</v>
      </c>
      <c r="B31" s="520"/>
      <c r="C31" s="520"/>
      <c r="D31" s="521"/>
      <c r="E31" s="448">
        <v>50</v>
      </c>
      <c r="F31" s="448" t="s">
        <v>278</v>
      </c>
      <c r="G31" s="637">
        <v>635</v>
      </c>
      <c r="H31" s="521"/>
      <c r="I31" s="385">
        <f t="shared" si="0"/>
        <v>762</v>
      </c>
      <c r="J31" s="4"/>
      <c r="K31" s="4"/>
    </row>
    <row r="32" spans="1:11" ht="14.25" customHeight="1" x14ac:dyDescent="0.25">
      <c r="A32" s="636" t="s">
        <v>302</v>
      </c>
      <c r="B32" s="520"/>
      <c r="C32" s="520"/>
      <c r="D32" s="521"/>
      <c r="E32" s="448">
        <v>50</v>
      </c>
      <c r="F32" s="448" t="s">
        <v>278</v>
      </c>
      <c r="G32" s="637">
        <v>805</v>
      </c>
      <c r="H32" s="521"/>
      <c r="I32" s="385">
        <f t="shared" si="0"/>
        <v>966</v>
      </c>
      <c r="J32" s="4"/>
      <c r="K32" s="4"/>
    </row>
    <row r="33" spans="1:11" ht="14.25" customHeight="1" x14ac:dyDescent="0.25">
      <c r="A33" s="636" t="s">
        <v>303</v>
      </c>
      <c r="B33" s="520"/>
      <c r="C33" s="520"/>
      <c r="D33" s="521"/>
      <c r="E33" s="448">
        <v>50</v>
      </c>
      <c r="F33" s="448" t="s">
        <v>278</v>
      </c>
      <c r="G33" s="637">
        <v>1125</v>
      </c>
      <c r="H33" s="521"/>
      <c r="I33" s="385">
        <f t="shared" si="0"/>
        <v>1350</v>
      </c>
      <c r="J33" s="4"/>
      <c r="K33" s="4"/>
    </row>
    <row r="34" spans="1:11" ht="14.25" customHeight="1" x14ac:dyDescent="0.25">
      <c r="A34" s="638" t="s">
        <v>304</v>
      </c>
      <c r="B34" s="639"/>
      <c r="C34" s="639"/>
      <c r="D34" s="640"/>
      <c r="E34" s="449">
        <v>50</v>
      </c>
      <c r="F34" s="449" t="s">
        <v>278</v>
      </c>
      <c r="G34" s="641">
        <v>1440</v>
      </c>
      <c r="H34" s="640"/>
      <c r="I34" s="400">
        <f t="shared" si="0"/>
        <v>1728</v>
      </c>
      <c r="J34" s="4"/>
      <c r="K34" s="4"/>
    </row>
    <row r="35" spans="1:11" ht="14.25" customHeight="1" x14ac:dyDescent="0.25">
      <c r="A35" s="644" t="s">
        <v>305</v>
      </c>
      <c r="B35" s="471"/>
      <c r="C35" s="471"/>
      <c r="D35" s="500"/>
      <c r="E35" s="446">
        <v>100</v>
      </c>
      <c r="F35" s="446" t="s">
        <v>278</v>
      </c>
      <c r="G35" s="642">
        <v>580</v>
      </c>
      <c r="H35" s="500"/>
      <c r="I35" s="447">
        <f t="shared" si="0"/>
        <v>696</v>
      </c>
      <c r="J35" s="4"/>
      <c r="K35" s="4"/>
    </row>
    <row r="36" spans="1:11" ht="14.25" customHeight="1" x14ac:dyDescent="0.25">
      <c r="A36" s="636" t="s">
        <v>306</v>
      </c>
      <c r="B36" s="520"/>
      <c r="C36" s="520"/>
      <c r="D36" s="521"/>
      <c r="E36" s="448">
        <v>100</v>
      </c>
      <c r="F36" s="448" t="s">
        <v>278</v>
      </c>
      <c r="G36" s="637">
        <v>810</v>
      </c>
      <c r="H36" s="521"/>
      <c r="I36" s="385">
        <f t="shared" si="0"/>
        <v>972</v>
      </c>
      <c r="J36" s="4"/>
      <c r="K36" s="4"/>
    </row>
    <row r="37" spans="1:11" ht="14.25" customHeight="1" x14ac:dyDescent="0.25">
      <c r="A37" s="636" t="s">
        <v>307</v>
      </c>
      <c r="B37" s="520"/>
      <c r="C37" s="520"/>
      <c r="D37" s="521"/>
      <c r="E37" s="448">
        <v>100</v>
      </c>
      <c r="F37" s="448" t="s">
        <v>278</v>
      </c>
      <c r="G37" s="637">
        <v>1040</v>
      </c>
      <c r="H37" s="521"/>
      <c r="I37" s="385">
        <f t="shared" si="0"/>
        <v>1248</v>
      </c>
      <c r="J37" s="4"/>
      <c r="K37" s="4"/>
    </row>
    <row r="38" spans="1:11" ht="14.25" customHeight="1" x14ac:dyDescent="0.25">
      <c r="A38" s="636" t="s">
        <v>308</v>
      </c>
      <c r="B38" s="520"/>
      <c r="C38" s="520"/>
      <c r="D38" s="521"/>
      <c r="E38" s="448">
        <v>100</v>
      </c>
      <c r="F38" s="448" t="s">
        <v>278</v>
      </c>
      <c r="G38" s="637">
        <v>1380</v>
      </c>
      <c r="H38" s="521"/>
      <c r="I38" s="385">
        <f t="shared" si="0"/>
        <v>1656</v>
      </c>
      <c r="J38" s="4"/>
      <c r="K38" s="4"/>
    </row>
    <row r="39" spans="1:11" ht="14.25" customHeight="1" x14ac:dyDescent="0.25">
      <c r="A39" s="636" t="s">
        <v>309</v>
      </c>
      <c r="B39" s="520"/>
      <c r="C39" s="520"/>
      <c r="D39" s="521"/>
      <c r="E39" s="448">
        <v>50</v>
      </c>
      <c r="F39" s="448" t="s">
        <v>278</v>
      </c>
      <c r="G39" s="637">
        <v>690</v>
      </c>
      <c r="H39" s="521"/>
      <c r="I39" s="385">
        <f t="shared" si="0"/>
        <v>828</v>
      </c>
      <c r="J39" s="4"/>
      <c r="K39" s="4"/>
    </row>
    <row r="40" spans="1:11" ht="14.25" customHeight="1" x14ac:dyDescent="0.25">
      <c r="A40" s="636" t="s">
        <v>310</v>
      </c>
      <c r="B40" s="520"/>
      <c r="C40" s="520"/>
      <c r="D40" s="521"/>
      <c r="E40" s="448">
        <v>50</v>
      </c>
      <c r="F40" s="448" t="s">
        <v>278</v>
      </c>
      <c r="G40" s="637">
        <v>650</v>
      </c>
      <c r="H40" s="521"/>
      <c r="I40" s="385">
        <f t="shared" si="0"/>
        <v>780</v>
      </c>
      <c r="J40" s="4"/>
      <c r="K40" s="4"/>
    </row>
    <row r="41" spans="1:11" ht="14.25" customHeight="1" x14ac:dyDescent="0.25">
      <c r="A41" s="636" t="s">
        <v>311</v>
      </c>
      <c r="B41" s="520"/>
      <c r="C41" s="520"/>
      <c r="D41" s="521"/>
      <c r="E41" s="448">
        <v>50</v>
      </c>
      <c r="F41" s="448" t="s">
        <v>278</v>
      </c>
      <c r="G41" s="637">
        <v>920</v>
      </c>
      <c r="H41" s="521"/>
      <c r="I41" s="385">
        <f t="shared" si="0"/>
        <v>1104</v>
      </c>
      <c r="J41" s="4"/>
      <c r="K41" s="4"/>
    </row>
    <row r="42" spans="1:11" ht="14.25" customHeight="1" x14ac:dyDescent="0.25">
      <c r="A42" s="636" t="s">
        <v>312</v>
      </c>
      <c r="B42" s="520"/>
      <c r="C42" s="520"/>
      <c r="D42" s="521"/>
      <c r="E42" s="448">
        <v>50</v>
      </c>
      <c r="F42" s="448" t="s">
        <v>278</v>
      </c>
      <c r="G42" s="637">
        <v>1440</v>
      </c>
      <c r="H42" s="521"/>
      <c r="I42" s="385">
        <f t="shared" si="0"/>
        <v>1728</v>
      </c>
      <c r="J42" s="4"/>
      <c r="K42" s="4"/>
    </row>
    <row r="43" spans="1:11" ht="14.25" customHeight="1" x14ac:dyDescent="0.25">
      <c r="A43" s="646" t="s">
        <v>313</v>
      </c>
      <c r="B43" s="538"/>
      <c r="C43" s="538"/>
      <c r="D43" s="539"/>
      <c r="E43" s="450">
        <v>50</v>
      </c>
      <c r="F43" s="450" t="s">
        <v>278</v>
      </c>
      <c r="G43" s="656">
        <v>2015</v>
      </c>
      <c r="H43" s="539"/>
      <c r="I43" s="387">
        <f t="shared" si="0"/>
        <v>2418</v>
      </c>
      <c r="J43" s="4"/>
      <c r="K43" s="4"/>
    </row>
    <row r="44" spans="1:11" ht="14.25" customHeight="1" x14ac:dyDescent="0.25">
      <c r="A44" s="647" t="s">
        <v>314</v>
      </c>
      <c r="B44" s="648"/>
      <c r="C44" s="648"/>
      <c r="D44" s="649"/>
      <c r="E44" s="451">
        <v>100</v>
      </c>
      <c r="F44" s="451" t="s">
        <v>278</v>
      </c>
      <c r="G44" s="650">
        <v>580</v>
      </c>
      <c r="H44" s="649"/>
      <c r="I44" s="452">
        <f t="shared" si="0"/>
        <v>696</v>
      </c>
      <c r="J44" s="4"/>
      <c r="K44" s="4"/>
    </row>
    <row r="45" spans="1:11" ht="14.25" customHeight="1" x14ac:dyDescent="0.25">
      <c r="A45" s="636" t="s">
        <v>315</v>
      </c>
      <c r="B45" s="520"/>
      <c r="C45" s="520"/>
      <c r="D45" s="521"/>
      <c r="E45" s="448">
        <v>100</v>
      </c>
      <c r="F45" s="448" t="s">
        <v>278</v>
      </c>
      <c r="G45" s="637">
        <v>810</v>
      </c>
      <c r="H45" s="521"/>
      <c r="I45" s="385">
        <f t="shared" si="0"/>
        <v>972</v>
      </c>
      <c r="J45" s="4"/>
      <c r="K45" s="4"/>
    </row>
    <row r="46" spans="1:11" ht="14.25" customHeight="1" x14ac:dyDescent="0.25">
      <c r="A46" s="636" t="s">
        <v>316</v>
      </c>
      <c r="B46" s="520"/>
      <c r="C46" s="520"/>
      <c r="D46" s="521"/>
      <c r="E46" s="448">
        <v>100</v>
      </c>
      <c r="F46" s="448" t="s">
        <v>278</v>
      </c>
      <c r="G46" s="637">
        <v>1040</v>
      </c>
      <c r="H46" s="521"/>
      <c r="I46" s="385">
        <f t="shared" si="0"/>
        <v>1248</v>
      </c>
      <c r="J46" s="4"/>
      <c r="K46" s="4"/>
    </row>
    <row r="47" spans="1:11" ht="14.25" customHeight="1" x14ac:dyDescent="0.25">
      <c r="A47" s="636" t="s">
        <v>317</v>
      </c>
      <c r="B47" s="520"/>
      <c r="C47" s="520"/>
      <c r="D47" s="521"/>
      <c r="E47" s="448">
        <v>100</v>
      </c>
      <c r="F47" s="448" t="s">
        <v>278</v>
      </c>
      <c r="G47" s="637">
        <v>1380</v>
      </c>
      <c r="H47" s="521"/>
      <c r="I47" s="385">
        <f t="shared" si="0"/>
        <v>1656</v>
      </c>
      <c r="J47" s="4"/>
      <c r="K47" s="4"/>
    </row>
    <row r="48" spans="1:11" ht="14.25" customHeight="1" x14ac:dyDescent="0.25">
      <c r="A48" s="636" t="s">
        <v>318</v>
      </c>
      <c r="B48" s="520"/>
      <c r="C48" s="520"/>
      <c r="D48" s="521"/>
      <c r="E48" s="448">
        <v>50</v>
      </c>
      <c r="F48" s="448" t="s">
        <v>278</v>
      </c>
      <c r="G48" s="637">
        <v>690</v>
      </c>
      <c r="H48" s="521"/>
      <c r="I48" s="385">
        <f t="shared" si="0"/>
        <v>828</v>
      </c>
      <c r="J48" s="4"/>
      <c r="K48" s="4"/>
    </row>
    <row r="49" spans="1:11" ht="14.25" customHeight="1" x14ac:dyDescent="0.25">
      <c r="A49" s="636" t="s">
        <v>319</v>
      </c>
      <c r="B49" s="520"/>
      <c r="C49" s="520"/>
      <c r="D49" s="521"/>
      <c r="E49" s="448">
        <v>50</v>
      </c>
      <c r="F49" s="448" t="s">
        <v>278</v>
      </c>
      <c r="G49" s="637">
        <v>805</v>
      </c>
      <c r="H49" s="521"/>
      <c r="I49" s="385">
        <f t="shared" si="0"/>
        <v>966</v>
      </c>
      <c r="J49" s="4"/>
      <c r="K49" s="4"/>
    </row>
    <row r="50" spans="1:11" ht="14.25" customHeight="1" x14ac:dyDescent="0.25">
      <c r="A50" s="636" t="s">
        <v>320</v>
      </c>
      <c r="B50" s="520"/>
      <c r="C50" s="520"/>
      <c r="D50" s="521"/>
      <c r="E50" s="448">
        <v>50</v>
      </c>
      <c r="F50" s="448" t="s">
        <v>278</v>
      </c>
      <c r="G50" s="637">
        <v>920</v>
      </c>
      <c r="H50" s="521"/>
      <c r="I50" s="385">
        <f t="shared" si="0"/>
        <v>1104</v>
      </c>
      <c r="J50" s="4"/>
      <c r="K50" s="4"/>
    </row>
    <row r="51" spans="1:11" ht="14.25" customHeight="1" x14ac:dyDescent="0.25">
      <c r="A51" s="636" t="s">
        <v>321</v>
      </c>
      <c r="B51" s="520"/>
      <c r="C51" s="520"/>
      <c r="D51" s="521"/>
      <c r="E51" s="448">
        <v>50</v>
      </c>
      <c r="F51" s="448" t="s">
        <v>278</v>
      </c>
      <c r="G51" s="637">
        <v>1440</v>
      </c>
      <c r="H51" s="521"/>
      <c r="I51" s="385">
        <f t="shared" si="0"/>
        <v>1728</v>
      </c>
      <c r="J51" s="4"/>
      <c r="K51" s="4"/>
    </row>
    <row r="52" spans="1:11" ht="14.25" customHeight="1" x14ac:dyDescent="0.25">
      <c r="A52" s="638" t="s">
        <v>322</v>
      </c>
      <c r="B52" s="639"/>
      <c r="C52" s="639"/>
      <c r="D52" s="640"/>
      <c r="E52" s="449">
        <v>50</v>
      </c>
      <c r="F52" s="449" t="s">
        <v>278</v>
      </c>
      <c r="G52" s="641">
        <v>2015</v>
      </c>
      <c r="H52" s="640"/>
      <c r="I52" s="400">
        <f t="shared" si="0"/>
        <v>2418</v>
      </c>
      <c r="J52" s="4"/>
      <c r="K52" s="4"/>
    </row>
    <row r="53" spans="1:11" ht="15.75" customHeight="1" x14ac:dyDescent="0.25">
      <c r="A53" s="625"/>
      <c r="B53" s="520"/>
      <c r="C53" s="520"/>
      <c r="D53" s="520"/>
      <c r="E53" s="520"/>
      <c r="F53" s="520"/>
      <c r="G53" s="520"/>
      <c r="H53" s="520"/>
      <c r="I53" s="521"/>
      <c r="J53" s="4"/>
      <c r="K53" s="4"/>
    </row>
    <row r="54" spans="1:11" ht="18.75" customHeight="1" x14ac:dyDescent="0.25">
      <c r="A54" s="617"/>
      <c r="B54" s="520"/>
      <c r="C54" s="520"/>
      <c r="D54" s="520"/>
      <c r="E54" s="520"/>
      <c r="F54" s="520"/>
      <c r="G54" s="520"/>
      <c r="H54" s="520"/>
      <c r="I54" s="521"/>
      <c r="J54" s="4"/>
      <c r="K54" s="4"/>
    </row>
    <row r="55" spans="1:11" ht="12.75" customHeight="1" x14ac:dyDescent="0.25">
      <c r="A55" s="651"/>
      <c r="B55" s="469"/>
      <c r="C55" s="469"/>
      <c r="D55" s="469"/>
      <c r="E55" s="469"/>
      <c r="F55" s="469"/>
      <c r="G55" s="469"/>
      <c r="H55" s="469"/>
      <c r="I55" s="469"/>
      <c r="J55" s="4"/>
      <c r="K55" s="4"/>
    </row>
    <row r="56" spans="1:11" ht="12.75" customHeight="1" x14ac:dyDescent="0.25">
      <c r="A56" s="651"/>
      <c r="B56" s="469"/>
      <c r="C56" s="469"/>
      <c r="D56" s="469"/>
      <c r="E56" s="469"/>
      <c r="F56" s="469"/>
      <c r="G56" s="469"/>
      <c r="H56" s="469"/>
      <c r="I56" s="469"/>
      <c r="J56" s="4"/>
      <c r="K56" s="4"/>
    </row>
    <row r="57" spans="1:11" ht="15" customHeight="1" x14ac:dyDescent="0.25">
      <c r="A57" s="655"/>
      <c r="B57" s="469"/>
      <c r="C57" s="469"/>
      <c r="D57" s="469"/>
      <c r="E57" s="469"/>
      <c r="F57" s="469"/>
      <c r="G57" s="469"/>
      <c r="H57" s="469"/>
      <c r="I57" s="469"/>
      <c r="J57" s="4"/>
      <c r="K57" s="4"/>
    </row>
    <row r="58" spans="1:11" ht="15" customHeight="1" x14ac:dyDescent="0.25">
      <c r="A58" s="552" t="s">
        <v>271</v>
      </c>
      <c r="B58" s="469"/>
      <c r="C58" s="469"/>
      <c r="D58" s="469"/>
      <c r="E58" s="469"/>
      <c r="F58" s="469"/>
      <c r="G58" s="469"/>
      <c r="H58" s="469"/>
      <c r="I58" s="469"/>
      <c r="J58" s="4"/>
      <c r="K58" s="4"/>
    </row>
    <row r="59" spans="1:11" ht="12" customHeight="1" x14ac:dyDescent="0.25">
      <c r="A59" s="626" t="s">
        <v>77</v>
      </c>
      <c r="B59" s="485"/>
      <c r="C59" s="485"/>
      <c r="D59" s="524"/>
      <c r="E59" s="645" t="s">
        <v>272</v>
      </c>
      <c r="F59" s="635" t="s">
        <v>273</v>
      </c>
      <c r="G59" s="643" t="s">
        <v>274</v>
      </c>
      <c r="H59" s="524"/>
      <c r="I59" s="654" t="s">
        <v>323</v>
      </c>
      <c r="J59" s="4"/>
      <c r="K59" s="4"/>
    </row>
    <row r="60" spans="1:11" ht="12" customHeight="1" x14ac:dyDescent="0.25">
      <c r="A60" s="525"/>
      <c r="B60" s="478"/>
      <c r="C60" s="478"/>
      <c r="D60" s="526"/>
      <c r="E60" s="607"/>
      <c r="F60" s="607"/>
      <c r="G60" s="667"/>
      <c r="H60" s="668"/>
      <c r="I60" s="510"/>
      <c r="J60" s="4"/>
      <c r="K60" s="4"/>
    </row>
    <row r="61" spans="1:11" ht="15" customHeight="1" x14ac:dyDescent="0.25">
      <c r="A61" s="652" t="s">
        <v>324</v>
      </c>
      <c r="B61" s="561"/>
      <c r="C61" s="561"/>
      <c r="D61" s="561"/>
      <c r="E61" s="561"/>
      <c r="F61" s="561"/>
      <c r="G61" s="561"/>
      <c r="H61" s="561"/>
      <c r="I61" s="653"/>
      <c r="J61" s="4"/>
      <c r="K61" s="4"/>
    </row>
    <row r="62" spans="1:11" ht="14.25" customHeight="1" x14ac:dyDescent="0.25">
      <c r="A62" s="644" t="s">
        <v>325</v>
      </c>
      <c r="B62" s="471"/>
      <c r="C62" s="471"/>
      <c r="D62" s="500"/>
      <c r="E62" s="446">
        <v>100</v>
      </c>
      <c r="F62" s="446" t="s">
        <v>278</v>
      </c>
      <c r="G62" s="642">
        <v>460</v>
      </c>
      <c r="H62" s="500"/>
      <c r="I62" s="447">
        <f t="shared" ref="I62:I101" si="1">G62+(G62*20/100)</f>
        <v>552</v>
      </c>
      <c r="J62" s="4"/>
      <c r="K62" s="4"/>
    </row>
    <row r="63" spans="1:11" ht="14.25" customHeight="1" x14ac:dyDescent="0.25">
      <c r="A63" s="636" t="s">
        <v>326</v>
      </c>
      <c r="B63" s="520"/>
      <c r="C63" s="520"/>
      <c r="D63" s="521"/>
      <c r="E63" s="448">
        <v>100</v>
      </c>
      <c r="F63" s="448" t="s">
        <v>278</v>
      </c>
      <c r="G63" s="637">
        <v>690</v>
      </c>
      <c r="H63" s="521"/>
      <c r="I63" s="385">
        <f t="shared" si="1"/>
        <v>828</v>
      </c>
      <c r="J63" s="4"/>
      <c r="K63" s="4"/>
    </row>
    <row r="64" spans="1:11" ht="14.25" customHeight="1" x14ac:dyDescent="0.25">
      <c r="A64" s="636" t="s">
        <v>327</v>
      </c>
      <c r="B64" s="520"/>
      <c r="C64" s="520"/>
      <c r="D64" s="521"/>
      <c r="E64" s="448">
        <v>50</v>
      </c>
      <c r="F64" s="448" t="s">
        <v>278</v>
      </c>
      <c r="G64" s="637">
        <v>345</v>
      </c>
      <c r="H64" s="521"/>
      <c r="I64" s="385">
        <f t="shared" si="1"/>
        <v>414</v>
      </c>
      <c r="J64" s="4"/>
      <c r="K64" s="4"/>
    </row>
    <row r="65" spans="1:11" ht="14.25" customHeight="1" x14ac:dyDescent="0.25">
      <c r="A65" s="636" t="s">
        <v>328</v>
      </c>
      <c r="B65" s="520"/>
      <c r="C65" s="520"/>
      <c r="D65" s="521"/>
      <c r="E65" s="448">
        <v>50</v>
      </c>
      <c r="F65" s="448" t="s">
        <v>278</v>
      </c>
      <c r="G65" s="637">
        <v>460</v>
      </c>
      <c r="H65" s="521"/>
      <c r="I65" s="385">
        <f t="shared" si="1"/>
        <v>552</v>
      </c>
      <c r="J65" s="4"/>
      <c r="K65" s="4"/>
    </row>
    <row r="66" spans="1:11" ht="14.25" customHeight="1" x14ac:dyDescent="0.25">
      <c r="A66" s="636" t="s">
        <v>329</v>
      </c>
      <c r="B66" s="520"/>
      <c r="C66" s="520"/>
      <c r="D66" s="521"/>
      <c r="E66" s="448">
        <v>50</v>
      </c>
      <c r="F66" s="448" t="s">
        <v>278</v>
      </c>
      <c r="G66" s="637">
        <v>575</v>
      </c>
      <c r="H66" s="521"/>
      <c r="I66" s="385">
        <f t="shared" si="1"/>
        <v>690</v>
      </c>
      <c r="J66" s="4"/>
      <c r="K66" s="4"/>
    </row>
    <row r="67" spans="1:11" ht="14.25" customHeight="1" x14ac:dyDescent="0.25">
      <c r="A67" s="636" t="s">
        <v>330</v>
      </c>
      <c r="B67" s="520"/>
      <c r="C67" s="520"/>
      <c r="D67" s="521"/>
      <c r="E67" s="448">
        <v>50</v>
      </c>
      <c r="F67" s="448" t="s">
        <v>278</v>
      </c>
      <c r="G67" s="637">
        <v>635</v>
      </c>
      <c r="H67" s="521"/>
      <c r="I67" s="385">
        <f t="shared" si="1"/>
        <v>762</v>
      </c>
      <c r="J67" s="4"/>
      <c r="K67" s="4"/>
    </row>
    <row r="68" spans="1:11" ht="14.25" customHeight="1" x14ac:dyDescent="0.25">
      <c r="A68" s="636" t="s">
        <v>331</v>
      </c>
      <c r="B68" s="520"/>
      <c r="C68" s="520"/>
      <c r="D68" s="521"/>
      <c r="E68" s="448">
        <v>50</v>
      </c>
      <c r="F68" s="448" t="s">
        <v>278</v>
      </c>
      <c r="G68" s="637">
        <v>865</v>
      </c>
      <c r="H68" s="521"/>
      <c r="I68" s="385">
        <f t="shared" si="1"/>
        <v>1038</v>
      </c>
      <c r="J68" s="4"/>
      <c r="K68" s="4"/>
    </row>
    <row r="69" spans="1:11" ht="14.25" customHeight="1" x14ac:dyDescent="0.25">
      <c r="A69" s="646" t="s">
        <v>332</v>
      </c>
      <c r="B69" s="538"/>
      <c r="C69" s="538"/>
      <c r="D69" s="539"/>
      <c r="E69" s="450">
        <v>50</v>
      </c>
      <c r="F69" s="450" t="s">
        <v>278</v>
      </c>
      <c r="G69" s="656">
        <v>1035</v>
      </c>
      <c r="H69" s="539"/>
      <c r="I69" s="387">
        <f t="shared" si="1"/>
        <v>1242</v>
      </c>
      <c r="J69" s="4"/>
      <c r="K69" s="4"/>
    </row>
    <row r="70" spans="1:11" ht="14.25" customHeight="1" x14ac:dyDescent="0.25">
      <c r="A70" s="647" t="s">
        <v>333</v>
      </c>
      <c r="B70" s="648"/>
      <c r="C70" s="648"/>
      <c r="D70" s="649"/>
      <c r="E70" s="451">
        <v>100</v>
      </c>
      <c r="F70" s="451" t="s">
        <v>278</v>
      </c>
      <c r="G70" s="650">
        <v>580</v>
      </c>
      <c r="H70" s="649"/>
      <c r="I70" s="452">
        <f t="shared" si="1"/>
        <v>696</v>
      </c>
      <c r="J70" s="4"/>
      <c r="K70" s="4"/>
    </row>
    <row r="71" spans="1:11" ht="14.25" customHeight="1" x14ac:dyDescent="0.25">
      <c r="A71" s="636" t="s">
        <v>334</v>
      </c>
      <c r="B71" s="520"/>
      <c r="C71" s="520"/>
      <c r="D71" s="521"/>
      <c r="E71" s="448">
        <v>100</v>
      </c>
      <c r="F71" s="448" t="s">
        <v>278</v>
      </c>
      <c r="G71" s="637">
        <v>810</v>
      </c>
      <c r="H71" s="521"/>
      <c r="I71" s="385">
        <f t="shared" si="1"/>
        <v>972</v>
      </c>
      <c r="J71" s="4"/>
      <c r="K71" s="4"/>
    </row>
    <row r="72" spans="1:11" ht="14.25" customHeight="1" x14ac:dyDescent="0.25">
      <c r="A72" s="636" t="s">
        <v>335</v>
      </c>
      <c r="B72" s="520"/>
      <c r="C72" s="520"/>
      <c r="D72" s="521"/>
      <c r="E72" s="448">
        <v>50</v>
      </c>
      <c r="F72" s="448" t="s">
        <v>278</v>
      </c>
      <c r="G72" s="637">
        <v>405</v>
      </c>
      <c r="H72" s="521"/>
      <c r="I72" s="385">
        <f t="shared" si="1"/>
        <v>486</v>
      </c>
      <c r="J72" s="4"/>
      <c r="K72" s="4"/>
    </row>
    <row r="73" spans="1:11" ht="14.25" customHeight="1" x14ac:dyDescent="0.25">
      <c r="A73" s="636" t="s">
        <v>336</v>
      </c>
      <c r="B73" s="520"/>
      <c r="C73" s="520"/>
      <c r="D73" s="521"/>
      <c r="E73" s="448">
        <v>50</v>
      </c>
      <c r="F73" s="448" t="s">
        <v>278</v>
      </c>
      <c r="G73" s="637">
        <v>520</v>
      </c>
      <c r="H73" s="521"/>
      <c r="I73" s="385">
        <f t="shared" si="1"/>
        <v>624</v>
      </c>
      <c r="J73" s="4"/>
      <c r="K73" s="4"/>
    </row>
    <row r="74" spans="1:11" ht="14.25" customHeight="1" x14ac:dyDescent="0.25">
      <c r="A74" s="636" t="s">
        <v>337</v>
      </c>
      <c r="B74" s="520"/>
      <c r="C74" s="520"/>
      <c r="D74" s="521"/>
      <c r="E74" s="448">
        <v>50</v>
      </c>
      <c r="F74" s="448" t="s">
        <v>278</v>
      </c>
      <c r="G74" s="637">
        <v>635</v>
      </c>
      <c r="H74" s="521"/>
      <c r="I74" s="385">
        <f t="shared" si="1"/>
        <v>762</v>
      </c>
      <c r="J74" s="4"/>
      <c r="K74" s="4"/>
    </row>
    <row r="75" spans="1:11" ht="14.25" customHeight="1" x14ac:dyDescent="0.25">
      <c r="A75" s="636" t="s">
        <v>338</v>
      </c>
      <c r="B75" s="520"/>
      <c r="C75" s="520"/>
      <c r="D75" s="521"/>
      <c r="E75" s="448">
        <v>50</v>
      </c>
      <c r="F75" s="448" t="s">
        <v>278</v>
      </c>
      <c r="G75" s="637">
        <v>805</v>
      </c>
      <c r="H75" s="521"/>
      <c r="I75" s="385">
        <f t="shared" si="1"/>
        <v>966</v>
      </c>
      <c r="J75" s="4"/>
      <c r="K75" s="4"/>
    </row>
    <row r="76" spans="1:11" ht="14.25" customHeight="1" x14ac:dyDescent="0.25">
      <c r="A76" s="636" t="s">
        <v>339</v>
      </c>
      <c r="B76" s="520"/>
      <c r="C76" s="520"/>
      <c r="D76" s="521"/>
      <c r="E76" s="448">
        <v>50</v>
      </c>
      <c r="F76" s="448" t="s">
        <v>278</v>
      </c>
      <c r="G76" s="637">
        <v>1150</v>
      </c>
      <c r="H76" s="521"/>
      <c r="I76" s="385">
        <f t="shared" si="1"/>
        <v>1380</v>
      </c>
      <c r="J76" s="4"/>
      <c r="K76" s="4"/>
    </row>
    <row r="77" spans="1:11" ht="14.25" customHeight="1" x14ac:dyDescent="0.25">
      <c r="A77" s="638" t="s">
        <v>340</v>
      </c>
      <c r="B77" s="639"/>
      <c r="C77" s="639"/>
      <c r="D77" s="640"/>
      <c r="E77" s="449">
        <v>50</v>
      </c>
      <c r="F77" s="449" t="s">
        <v>278</v>
      </c>
      <c r="G77" s="641">
        <v>1440</v>
      </c>
      <c r="H77" s="640"/>
      <c r="I77" s="400">
        <f t="shared" si="1"/>
        <v>1728</v>
      </c>
      <c r="J77" s="4"/>
      <c r="K77" s="4"/>
    </row>
    <row r="78" spans="1:11" ht="14.25" customHeight="1" x14ac:dyDescent="0.25">
      <c r="A78" s="644" t="s">
        <v>341</v>
      </c>
      <c r="B78" s="471"/>
      <c r="C78" s="471"/>
      <c r="D78" s="500"/>
      <c r="E78" s="446">
        <v>100</v>
      </c>
      <c r="F78" s="446" t="s">
        <v>278</v>
      </c>
      <c r="G78" s="642">
        <v>580</v>
      </c>
      <c r="H78" s="500"/>
      <c r="I78" s="447">
        <f t="shared" si="1"/>
        <v>696</v>
      </c>
      <c r="J78" s="4"/>
      <c r="K78" s="4"/>
    </row>
    <row r="79" spans="1:11" ht="14.25" customHeight="1" x14ac:dyDescent="0.25">
      <c r="A79" s="636" t="s">
        <v>342</v>
      </c>
      <c r="B79" s="520"/>
      <c r="C79" s="520"/>
      <c r="D79" s="521"/>
      <c r="E79" s="448">
        <v>100</v>
      </c>
      <c r="F79" s="448" t="s">
        <v>278</v>
      </c>
      <c r="G79" s="637">
        <v>810</v>
      </c>
      <c r="H79" s="521"/>
      <c r="I79" s="385">
        <f t="shared" si="1"/>
        <v>972</v>
      </c>
      <c r="J79" s="4"/>
      <c r="K79" s="4"/>
    </row>
    <row r="80" spans="1:11" ht="14.25" customHeight="1" x14ac:dyDescent="0.25">
      <c r="A80" s="636" t="s">
        <v>343</v>
      </c>
      <c r="B80" s="520"/>
      <c r="C80" s="520"/>
      <c r="D80" s="521"/>
      <c r="E80" s="448">
        <v>50</v>
      </c>
      <c r="F80" s="448" t="s">
        <v>278</v>
      </c>
      <c r="G80" s="637">
        <v>405</v>
      </c>
      <c r="H80" s="521"/>
      <c r="I80" s="385">
        <f t="shared" si="1"/>
        <v>486</v>
      </c>
      <c r="J80" s="4"/>
      <c r="K80" s="4"/>
    </row>
    <row r="81" spans="1:11" ht="14.25" customHeight="1" x14ac:dyDescent="0.25">
      <c r="A81" s="636" t="s">
        <v>344</v>
      </c>
      <c r="B81" s="520"/>
      <c r="C81" s="520"/>
      <c r="D81" s="521"/>
      <c r="E81" s="448">
        <v>50</v>
      </c>
      <c r="F81" s="448" t="s">
        <v>278</v>
      </c>
      <c r="G81" s="637">
        <v>520</v>
      </c>
      <c r="H81" s="521"/>
      <c r="I81" s="385">
        <f t="shared" si="1"/>
        <v>624</v>
      </c>
      <c r="J81" s="4"/>
      <c r="K81" s="4"/>
    </row>
    <row r="82" spans="1:11" ht="14.25" customHeight="1" x14ac:dyDescent="0.25">
      <c r="A82" s="636" t="s">
        <v>345</v>
      </c>
      <c r="B82" s="520"/>
      <c r="C82" s="520"/>
      <c r="D82" s="521"/>
      <c r="E82" s="448">
        <v>50</v>
      </c>
      <c r="F82" s="448" t="s">
        <v>278</v>
      </c>
      <c r="G82" s="637">
        <v>635</v>
      </c>
      <c r="H82" s="521"/>
      <c r="I82" s="385">
        <f t="shared" si="1"/>
        <v>762</v>
      </c>
      <c r="J82" s="4"/>
      <c r="K82" s="4"/>
    </row>
    <row r="83" spans="1:11" ht="14.25" customHeight="1" x14ac:dyDescent="0.25">
      <c r="A83" s="636" t="s">
        <v>346</v>
      </c>
      <c r="B83" s="520"/>
      <c r="C83" s="520"/>
      <c r="D83" s="521"/>
      <c r="E83" s="448">
        <v>50</v>
      </c>
      <c r="F83" s="448" t="s">
        <v>278</v>
      </c>
      <c r="G83" s="637">
        <v>805</v>
      </c>
      <c r="H83" s="521"/>
      <c r="I83" s="385">
        <f t="shared" si="1"/>
        <v>966</v>
      </c>
      <c r="J83" s="4"/>
      <c r="K83" s="4"/>
    </row>
    <row r="84" spans="1:11" ht="14.25" customHeight="1" x14ac:dyDescent="0.25">
      <c r="A84" s="636" t="s">
        <v>347</v>
      </c>
      <c r="B84" s="520"/>
      <c r="C84" s="520"/>
      <c r="D84" s="521"/>
      <c r="E84" s="448">
        <v>50</v>
      </c>
      <c r="F84" s="448" t="s">
        <v>278</v>
      </c>
      <c r="G84" s="637">
        <v>1150</v>
      </c>
      <c r="H84" s="521"/>
      <c r="I84" s="385">
        <f t="shared" si="1"/>
        <v>1380</v>
      </c>
      <c r="J84" s="4"/>
      <c r="K84" s="4"/>
    </row>
    <row r="85" spans="1:11" ht="14.25" customHeight="1" x14ac:dyDescent="0.25">
      <c r="A85" s="646" t="s">
        <v>348</v>
      </c>
      <c r="B85" s="538"/>
      <c r="C85" s="538"/>
      <c r="D85" s="539"/>
      <c r="E85" s="450">
        <v>50</v>
      </c>
      <c r="F85" s="450" t="s">
        <v>278</v>
      </c>
      <c r="G85" s="656">
        <v>1440</v>
      </c>
      <c r="H85" s="539"/>
      <c r="I85" s="387">
        <f t="shared" si="1"/>
        <v>1728</v>
      </c>
      <c r="J85" s="4"/>
      <c r="K85" s="4"/>
    </row>
    <row r="86" spans="1:11" ht="14.25" customHeight="1" x14ac:dyDescent="0.25">
      <c r="A86" s="647" t="s">
        <v>349</v>
      </c>
      <c r="B86" s="648"/>
      <c r="C86" s="648"/>
      <c r="D86" s="649"/>
      <c r="E86" s="451">
        <v>100</v>
      </c>
      <c r="F86" s="451" t="s">
        <v>278</v>
      </c>
      <c r="G86" s="650">
        <v>580</v>
      </c>
      <c r="H86" s="649"/>
      <c r="I86" s="452">
        <f t="shared" si="1"/>
        <v>696</v>
      </c>
      <c r="J86" s="4"/>
      <c r="K86" s="4"/>
    </row>
    <row r="87" spans="1:11" ht="14.25" customHeight="1" x14ac:dyDescent="0.25">
      <c r="A87" s="636" t="s">
        <v>350</v>
      </c>
      <c r="B87" s="520"/>
      <c r="C87" s="520"/>
      <c r="D87" s="521"/>
      <c r="E87" s="448">
        <v>100</v>
      </c>
      <c r="F87" s="448" t="s">
        <v>278</v>
      </c>
      <c r="G87" s="637">
        <v>810</v>
      </c>
      <c r="H87" s="521"/>
      <c r="I87" s="385">
        <f t="shared" si="1"/>
        <v>972</v>
      </c>
      <c r="J87" s="4"/>
      <c r="K87" s="4"/>
    </row>
    <row r="88" spans="1:11" ht="14.25" customHeight="1" x14ac:dyDescent="0.25">
      <c r="A88" s="636" t="s">
        <v>351</v>
      </c>
      <c r="B88" s="520"/>
      <c r="C88" s="520"/>
      <c r="D88" s="521"/>
      <c r="E88" s="448">
        <v>50</v>
      </c>
      <c r="F88" s="448" t="s">
        <v>278</v>
      </c>
      <c r="G88" s="637">
        <v>405</v>
      </c>
      <c r="H88" s="521"/>
      <c r="I88" s="385">
        <f t="shared" si="1"/>
        <v>486</v>
      </c>
      <c r="J88" s="4"/>
      <c r="K88" s="4"/>
    </row>
    <row r="89" spans="1:11" ht="14.25" customHeight="1" x14ac:dyDescent="0.25">
      <c r="A89" s="636" t="s">
        <v>352</v>
      </c>
      <c r="B89" s="520"/>
      <c r="C89" s="520"/>
      <c r="D89" s="521"/>
      <c r="E89" s="448">
        <v>50</v>
      </c>
      <c r="F89" s="448" t="s">
        <v>278</v>
      </c>
      <c r="G89" s="637">
        <v>520</v>
      </c>
      <c r="H89" s="521"/>
      <c r="I89" s="385">
        <f t="shared" si="1"/>
        <v>624</v>
      </c>
      <c r="J89" s="4"/>
      <c r="K89" s="4"/>
    </row>
    <row r="90" spans="1:11" ht="14.25" customHeight="1" x14ac:dyDescent="0.25">
      <c r="A90" s="636" t="s">
        <v>353</v>
      </c>
      <c r="B90" s="520"/>
      <c r="C90" s="520"/>
      <c r="D90" s="521"/>
      <c r="E90" s="448">
        <v>50</v>
      </c>
      <c r="F90" s="448" t="s">
        <v>278</v>
      </c>
      <c r="G90" s="637">
        <v>635</v>
      </c>
      <c r="H90" s="521"/>
      <c r="I90" s="385">
        <f t="shared" si="1"/>
        <v>762</v>
      </c>
      <c r="J90" s="4"/>
      <c r="K90" s="4"/>
    </row>
    <row r="91" spans="1:11" ht="14.25" customHeight="1" x14ac:dyDescent="0.25">
      <c r="A91" s="636" t="s">
        <v>354</v>
      </c>
      <c r="B91" s="520"/>
      <c r="C91" s="520"/>
      <c r="D91" s="521"/>
      <c r="E91" s="448">
        <v>50</v>
      </c>
      <c r="F91" s="448" t="s">
        <v>278</v>
      </c>
      <c r="G91" s="637">
        <v>805</v>
      </c>
      <c r="H91" s="521"/>
      <c r="I91" s="385">
        <f t="shared" si="1"/>
        <v>966</v>
      </c>
      <c r="J91" s="4"/>
      <c r="K91" s="4"/>
    </row>
    <row r="92" spans="1:11" ht="14.25" customHeight="1" x14ac:dyDescent="0.25">
      <c r="A92" s="636" t="s">
        <v>355</v>
      </c>
      <c r="B92" s="520"/>
      <c r="C92" s="520"/>
      <c r="D92" s="521"/>
      <c r="E92" s="448">
        <v>50</v>
      </c>
      <c r="F92" s="448" t="s">
        <v>278</v>
      </c>
      <c r="G92" s="637">
        <v>1150</v>
      </c>
      <c r="H92" s="521"/>
      <c r="I92" s="385">
        <f t="shared" si="1"/>
        <v>1380</v>
      </c>
      <c r="J92" s="4"/>
      <c r="K92" s="4"/>
    </row>
    <row r="93" spans="1:11" ht="14.25" customHeight="1" x14ac:dyDescent="0.25">
      <c r="A93" s="638" t="s">
        <v>356</v>
      </c>
      <c r="B93" s="639"/>
      <c r="C93" s="639"/>
      <c r="D93" s="640"/>
      <c r="E93" s="449">
        <v>50</v>
      </c>
      <c r="F93" s="449" t="s">
        <v>278</v>
      </c>
      <c r="G93" s="641">
        <v>1440</v>
      </c>
      <c r="H93" s="640"/>
      <c r="I93" s="400">
        <f t="shared" si="1"/>
        <v>1728</v>
      </c>
      <c r="J93" s="4"/>
      <c r="K93" s="4"/>
    </row>
    <row r="94" spans="1:11" ht="14.25" customHeight="1" x14ac:dyDescent="0.25">
      <c r="A94" s="644" t="s">
        <v>357</v>
      </c>
      <c r="B94" s="471"/>
      <c r="C94" s="471"/>
      <c r="D94" s="500"/>
      <c r="E94" s="446">
        <v>100</v>
      </c>
      <c r="F94" s="446" t="s">
        <v>278</v>
      </c>
      <c r="G94" s="642">
        <v>580</v>
      </c>
      <c r="H94" s="500"/>
      <c r="I94" s="447">
        <f t="shared" si="1"/>
        <v>696</v>
      </c>
      <c r="J94" s="4"/>
      <c r="K94" s="4"/>
    </row>
    <row r="95" spans="1:11" ht="14.25" customHeight="1" x14ac:dyDescent="0.25">
      <c r="A95" s="636" t="s">
        <v>358</v>
      </c>
      <c r="B95" s="520"/>
      <c r="C95" s="520"/>
      <c r="D95" s="521"/>
      <c r="E95" s="448">
        <v>100</v>
      </c>
      <c r="F95" s="448" t="s">
        <v>278</v>
      </c>
      <c r="G95" s="637">
        <v>810</v>
      </c>
      <c r="H95" s="521"/>
      <c r="I95" s="385">
        <f t="shared" si="1"/>
        <v>972</v>
      </c>
      <c r="J95" s="4"/>
      <c r="K95" s="4"/>
    </row>
    <row r="96" spans="1:11" ht="14.25" customHeight="1" x14ac:dyDescent="0.25">
      <c r="A96" s="636" t="s">
        <v>359</v>
      </c>
      <c r="B96" s="520"/>
      <c r="C96" s="520"/>
      <c r="D96" s="521"/>
      <c r="E96" s="448">
        <v>50</v>
      </c>
      <c r="F96" s="448" t="s">
        <v>278</v>
      </c>
      <c r="G96" s="637">
        <v>405</v>
      </c>
      <c r="H96" s="521"/>
      <c r="I96" s="385">
        <f t="shared" si="1"/>
        <v>486</v>
      </c>
      <c r="J96" s="4"/>
      <c r="K96" s="4"/>
    </row>
    <row r="97" spans="1:11" ht="14.25" customHeight="1" x14ac:dyDescent="0.25">
      <c r="A97" s="636" t="s">
        <v>360</v>
      </c>
      <c r="B97" s="520"/>
      <c r="C97" s="520"/>
      <c r="D97" s="521"/>
      <c r="E97" s="448">
        <v>50</v>
      </c>
      <c r="F97" s="448" t="s">
        <v>278</v>
      </c>
      <c r="G97" s="637">
        <v>520</v>
      </c>
      <c r="H97" s="521"/>
      <c r="I97" s="385">
        <f t="shared" si="1"/>
        <v>624</v>
      </c>
      <c r="J97" s="4"/>
      <c r="K97" s="4"/>
    </row>
    <row r="98" spans="1:11" ht="14.25" customHeight="1" x14ac:dyDescent="0.25">
      <c r="A98" s="636" t="s">
        <v>361</v>
      </c>
      <c r="B98" s="520"/>
      <c r="C98" s="520"/>
      <c r="D98" s="521"/>
      <c r="E98" s="448">
        <v>50</v>
      </c>
      <c r="F98" s="448" t="s">
        <v>278</v>
      </c>
      <c r="G98" s="637">
        <v>635</v>
      </c>
      <c r="H98" s="521"/>
      <c r="I98" s="385">
        <f t="shared" si="1"/>
        <v>762</v>
      </c>
      <c r="J98" s="4"/>
      <c r="K98" s="4"/>
    </row>
    <row r="99" spans="1:11" ht="14.25" customHeight="1" x14ac:dyDescent="0.25">
      <c r="A99" s="636" t="s">
        <v>362</v>
      </c>
      <c r="B99" s="520"/>
      <c r="C99" s="520"/>
      <c r="D99" s="521"/>
      <c r="E99" s="448">
        <v>50</v>
      </c>
      <c r="F99" s="448" t="s">
        <v>278</v>
      </c>
      <c r="G99" s="637">
        <v>805</v>
      </c>
      <c r="H99" s="521"/>
      <c r="I99" s="385">
        <f t="shared" si="1"/>
        <v>966</v>
      </c>
      <c r="J99" s="4"/>
      <c r="K99" s="4"/>
    </row>
    <row r="100" spans="1:11" ht="14.25" customHeight="1" x14ac:dyDescent="0.25">
      <c r="A100" s="636" t="s">
        <v>363</v>
      </c>
      <c r="B100" s="520"/>
      <c r="C100" s="520"/>
      <c r="D100" s="521"/>
      <c r="E100" s="448">
        <v>50</v>
      </c>
      <c r="F100" s="448" t="s">
        <v>278</v>
      </c>
      <c r="G100" s="637">
        <v>1150</v>
      </c>
      <c r="H100" s="521"/>
      <c r="I100" s="385">
        <f t="shared" si="1"/>
        <v>1380</v>
      </c>
      <c r="J100" s="4"/>
      <c r="K100" s="4"/>
    </row>
    <row r="101" spans="1:11" ht="14.25" customHeight="1" x14ac:dyDescent="0.25">
      <c r="A101" s="638" t="s">
        <v>364</v>
      </c>
      <c r="B101" s="639"/>
      <c r="C101" s="639"/>
      <c r="D101" s="640"/>
      <c r="E101" s="449">
        <v>50</v>
      </c>
      <c r="F101" s="449" t="s">
        <v>278</v>
      </c>
      <c r="G101" s="641">
        <v>1440</v>
      </c>
      <c r="H101" s="640"/>
      <c r="I101" s="400">
        <f t="shared" si="1"/>
        <v>1728</v>
      </c>
      <c r="J101" s="4"/>
      <c r="K101" s="4"/>
    </row>
    <row r="102" spans="1:11" ht="15.75" customHeight="1" x14ac:dyDescent="0.25">
      <c r="A102" s="625"/>
      <c r="B102" s="520"/>
      <c r="C102" s="520"/>
      <c r="D102" s="520"/>
      <c r="E102" s="520"/>
      <c r="F102" s="520"/>
      <c r="G102" s="520"/>
      <c r="H102" s="520"/>
      <c r="I102" s="521"/>
      <c r="J102" s="4"/>
      <c r="K102" s="4"/>
    </row>
    <row r="103" spans="1:11" ht="18.75" customHeight="1" x14ac:dyDescent="0.25">
      <c r="A103" s="617"/>
      <c r="B103" s="520"/>
      <c r="C103" s="520"/>
      <c r="D103" s="520"/>
      <c r="E103" s="520"/>
      <c r="F103" s="520"/>
      <c r="G103" s="520"/>
      <c r="H103" s="520"/>
      <c r="I103" s="521"/>
      <c r="J103" s="4"/>
      <c r="K103" s="4"/>
    </row>
    <row r="104" spans="1:11" ht="12.75" customHeight="1" x14ac:dyDescent="0.25">
      <c r="A104" s="651"/>
      <c r="B104" s="469"/>
      <c r="C104" s="469"/>
      <c r="D104" s="469"/>
      <c r="E104" s="469"/>
      <c r="F104" s="469"/>
      <c r="G104" s="469"/>
      <c r="H104" s="469"/>
      <c r="I104" s="469"/>
      <c r="J104" s="4"/>
      <c r="K104" s="4"/>
    </row>
    <row r="105" spans="1:11" ht="12.75" customHeight="1" x14ac:dyDescent="0.25">
      <c r="A105" s="651"/>
      <c r="B105" s="469"/>
      <c r="C105" s="469"/>
      <c r="D105" s="469"/>
      <c r="E105" s="469"/>
      <c r="F105" s="469"/>
      <c r="G105" s="469"/>
      <c r="H105" s="469"/>
      <c r="I105" s="469"/>
      <c r="J105" s="4"/>
      <c r="K105" s="4"/>
    </row>
    <row r="106" spans="1:11" ht="15" customHeight="1" x14ac:dyDescent="0.25">
      <c r="A106" s="655"/>
      <c r="B106" s="469"/>
      <c r="C106" s="469"/>
      <c r="D106" s="469"/>
      <c r="E106" s="469"/>
      <c r="F106" s="469"/>
      <c r="G106" s="469"/>
      <c r="H106" s="469"/>
      <c r="I106" s="469"/>
      <c r="J106" s="4"/>
      <c r="K106" s="4"/>
    </row>
    <row r="107" spans="1:11" ht="15" customHeight="1" x14ac:dyDescent="0.25">
      <c r="A107" s="552" t="s">
        <v>271</v>
      </c>
      <c r="B107" s="469"/>
      <c r="C107" s="469"/>
      <c r="D107" s="469"/>
      <c r="E107" s="469"/>
      <c r="F107" s="469"/>
      <c r="G107" s="469"/>
      <c r="H107" s="469"/>
      <c r="I107" s="469"/>
      <c r="J107" s="4"/>
      <c r="K107" s="4"/>
    </row>
    <row r="108" spans="1:11" ht="12" customHeight="1" x14ac:dyDescent="0.25">
      <c r="A108" s="626" t="s">
        <v>77</v>
      </c>
      <c r="B108" s="485"/>
      <c r="C108" s="485"/>
      <c r="D108" s="524"/>
      <c r="E108" s="645" t="s">
        <v>272</v>
      </c>
      <c r="F108" s="635" t="s">
        <v>273</v>
      </c>
      <c r="G108" s="643" t="s">
        <v>274</v>
      </c>
      <c r="H108" s="524"/>
      <c r="I108" s="654" t="s">
        <v>365</v>
      </c>
      <c r="J108" s="4"/>
      <c r="K108" s="4"/>
    </row>
    <row r="109" spans="1:11" ht="12" customHeight="1" x14ac:dyDescent="0.25">
      <c r="A109" s="675"/>
      <c r="B109" s="529"/>
      <c r="C109" s="529"/>
      <c r="D109" s="530"/>
      <c r="E109" s="579"/>
      <c r="F109" s="579"/>
      <c r="G109" s="667"/>
      <c r="H109" s="668"/>
      <c r="I109" s="510"/>
      <c r="J109" s="4"/>
      <c r="K109" s="4"/>
    </row>
    <row r="110" spans="1:11" ht="15" customHeight="1" x14ac:dyDescent="0.25">
      <c r="A110" s="652" t="s">
        <v>366</v>
      </c>
      <c r="B110" s="561"/>
      <c r="C110" s="561"/>
      <c r="D110" s="561"/>
      <c r="E110" s="561"/>
      <c r="F110" s="561"/>
      <c r="G110" s="561"/>
      <c r="H110" s="561"/>
      <c r="I110" s="653"/>
      <c r="J110" s="4"/>
      <c r="K110" s="4"/>
    </row>
    <row r="111" spans="1:11" ht="15" customHeight="1" x14ac:dyDescent="0.25">
      <c r="A111" s="644" t="s">
        <v>367</v>
      </c>
      <c r="B111" s="500"/>
      <c r="C111" s="453" t="s">
        <v>368</v>
      </c>
      <c r="D111" s="446" t="s">
        <v>369</v>
      </c>
      <c r="E111" s="446">
        <v>50</v>
      </c>
      <c r="F111" s="446" t="s">
        <v>278</v>
      </c>
      <c r="G111" s="642"/>
      <c r="H111" s="500"/>
      <c r="I111" s="447"/>
      <c r="J111" s="4"/>
      <c r="K111" s="4"/>
    </row>
    <row r="112" spans="1:11" ht="15" customHeight="1" x14ac:dyDescent="0.25">
      <c r="A112" s="636" t="s">
        <v>370</v>
      </c>
      <c r="B112" s="521"/>
      <c r="C112" s="454" t="s">
        <v>371</v>
      </c>
      <c r="D112" s="448" t="s">
        <v>369</v>
      </c>
      <c r="E112" s="448">
        <v>50</v>
      </c>
      <c r="F112" s="448" t="s">
        <v>278</v>
      </c>
      <c r="G112" s="637"/>
      <c r="H112" s="521"/>
      <c r="I112" s="385"/>
      <c r="J112" s="4"/>
      <c r="K112" s="4"/>
    </row>
    <row r="113" spans="1:11" ht="15" customHeight="1" x14ac:dyDescent="0.25">
      <c r="A113" s="636" t="s">
        <v>372</v>
      </c>
      <c r="B113" s="521"/>
      <c r="C113" s="454" t="s">
        <v>373</v>
      </c>
      <c r="D113" s="448" t="s">
        <v>369</v>
      </c>
      <c r="E113" s="448">
        <v>50</v>
      </c>
      <c r="F113" s="448" t="s">
        <v>278</v>
      </c>
      <c r="G113" s="637"/>
      <c r="H113" s="521"/>
      <c r="I113" s="385"/>
      <c r="J113" s="4"/>
      <c r="K113" s="4"/>
    </row>
    <row r="114" spans="1:11" ht="15" customHeight="1" x14ac:dyDescent="0.25">
      <c r="A114" s="636" t="s">
        <v>374</v>
      </c>
      <c r="B114" s="521"/>
      <c r="C114" s="454" t="s">
        <v>375</v>
      </c>
      <c r="D114" s="448" t="s">
        <v>369</v>
      </c>
      <c r="E114" s="448">
        <v>20</v>
      </c>
      <c r="F114" s="448" t="s">
        <v>278</v>
      </c>
      <c r="G114" s="637"/>
      <c r="H114" s="521"/>
      <c r="I114" s="385"/>
      <c r="J114" s="4"/>
      <c r="K114" s="4"/>
    </row>
    <row r="115" spans="1:11" ht="15" customHeight="1" x14ac:dyDescent="0.25">
      <c r="A115" s="636" t="s">
        <v>376</v>
      </c>
      <c r="B115" s="521"/>
      <c r="C115" s="454" t="s">
        <v>377</v>
      </c>
      <c r="D115" s="448" t="s">
        <v>369</v>
      </c>
      <c r="E115" s="448">
        <v>20</v>
      </c>
      <c r="F115" s="448" t="s">
        <v>278</v>
      </c>
      <c r="G115" s="637"/>
      <c r="H115" s="521"/>
      <c r="I115" s="385"/>
      <c r="J115" s="4"/>
      <c r="K115" s="4"/>
    </row>
    <row r="116" spans="1:11" ht="15" customHeight="1" x14ac:dyDescent="0.25">
      <c r="A116" s="636" t="s">
        <v>378</v>
      </c>
      <c r="B116" s="521"/>
      <c r="C116" s="454" t="s">
        <v>379</v>
      </c>
      <c r="D116" s="448" t="s">
        <v>369</v>
      </c>
      <c r="E116" s="448">
        <v>10</v>
      </c>
      <c r="F116" s="448" t="s">
        <v>278</v>
      </c>
      <c r="G116" s="637"/>
      <c r="H116" s="521"/>
      <c r="I116" s="385"/>
      <c r="J116" s="4"/>
      <c r="K116" s="4"/>
    </row>
    <row r="117" spans="1:11" ht="15" customHeight="1" x14ac:dyDescent="0.25">
      <c r="A117" s="646" t="s">
        <v>380</v>
      </c>
      <c r="B117" s="539"/>
      <c r="C117" s="455" t="s">
        <v>381</v>
      </c>
      <c r="D117" s="450" t="s">
        <v>369</v>
      </c>
      <c r="E117" s="450">
        <v>10</v>
      </c>
      <c r="F117" s="450" t="s">
        <v>278</v>
      </c>
      <c r="G117" s="656"/>
      <c r="H117" s="539"/>
      <c r="I117" s="387"/>
      <c r="J117" s="4"/>
      <c r="K117" s="4"/>
    </row>
    <row r="118" spans="1:11" ht="15" customHeight="1" x14ac:dyDescent="0.25">
      <c r="A118" s="647" t="s">
        <v>382</v>
      </c>
      <c r="B118" s="649"/>
      <c r="C118" s="456" t="s">
        <v>368</v>
      </c>
      <c r="D118" s="451" t="s">
        <v>369</v>
      </c>
      <c r="E118" s="451">
        <v>50</v>
      </c>
      <c r="F118" s="451" t="s">
        <v>278</v>
      </c>
      <c r="G118" s="650"/>
      <c r="H118" s="649"/>
      <c r="I118" s="452"/>
      <c r="J118" s="4"/>
      <c r="K118" s="4"/>
    </row>
    <row r="119" spans="1:11" ht="14.25" customHeight="1" x14ac:dyDescent="0.25">
      <c r="A119" s="636" t="s">
        <v>382</v>
      </c>
      <c r="B119" s="521"/>
      <c r="C119" s="454" t="s">
        <v>371</v>
      </c>
      <c r="D119" s="448" t="s">
        <v>369</v>
      </c>
      <c r="E119" s="448">
        <v>50</v>
      </c>
      <c r="F119" s="448" t="s">
        <v>278</v>
      </c>
      <c r="G119" s="637"/>
      <c r="H119" s="521"/>
      <c r="I119" s="385"/>
      <c r="J119" s="4"/>
      <c r="K119" s="4"/>
    </row>
    <row r="120" spans="1:11" ht="14.25" customHeight="1" x14ac:dyDescent="0.25">
      <c r="A120" s="636" t="s">
        <v>382</v>
      </c>
      <c r="B120" s="521"/>
      <c r="C120" s="454" t="s">
        <v>373</v>
      </c>
      <c r="D120" s="448" t="s">
        <v>369</v>
      </c>
      <c r="E120" s="448">
        <v>50</v>
      </c>
      <c r="F120" s="448" t="s">
        <v>278</v>
      </c>
      <c r="G120" s="637"/>
      <c r="H120" s="521"/>
      <c r="I120" s="385"/>
      <c r="J120" s="4"/>
      <c r="K120" s="4"/>
    </row>
    <row r="121" spans="1:11" ht="14.25" customHeight="1" x14ac:dyDescent="0.25">
      <c r="A121" s="636" t="s">
        <v>382</v>
      </c>
      <c r="B121" s="521"/>
      <c r="C121" s="454" t="s">
        <v>375</v>
      </c>
      <c r="D121" s="448" t="s">
        <v>369</v>
      </c>
      <c r="E121" s="448">
        <v>20</v>
      </c>
      <c r="F121" s="448" t="s">
        <v>278</v>
      </c>
      <c r="G121" s="637"/>
      <c r="H121" s="521"/>
      <c r="I121" s="385"/>
      <c r="J121" s="4"/>
      <c r="K121" s="4"/>
    </row>
    <row r="122" spans="1:11" ht="14.25" customHeight="1" x14ac:dyDescent="0.25">
      <c r="A122" s="638" t="s">
        <v>382</v>
      </c>
      <c r="B122" s="640"/>
      <c r="C122" s="457" t="s">
        <v>377</v>
      </c>
      <c r="D122" s="449" t="s">
        <v>369</v>
      </c>
      <c r="E122" s="449">
        <v>20</v>
      </c>
      <c r="F122" s="449" t="s">
        <v>278</v>
      </c>
      <c r="G122" s="641"/>
      <c r="H122" s="640"/>
      <c r="I122" s="400"/>
      <c r="J122" s="4"/>
      <c r="K122" s="4"/>
    </row>
    <row r="123" spans="1:11" ht="14.25" customHeight="1" x14ac:dyDescent="0.25">
      <c r="A123" s="458" t="s">
        <v>383</v>
      </c>
      <c r="B123" s="453"/>
      <c r="C123" s="453" t="s">
        <v>368</v>
      </c>
      <c r="D123" s="446" t="s">
        <v>369</v>
      </c>
      <c r="E123" s="446">
        <v>50</v>
      </c>
      <c r="F123" s="446" t="s">
        <v>278</v>
      </c>
      <c r="G123" s="642"/>
      <c r="H123" s="500"/>
      <c r="I123" s="447"/>
      <c r="J123" s="4"/>
      <c r="K123" s="4"/>
    </row>
    <row r="124" spans="1:11" ht="14.25" customHeight="1" x14ac:dyDescent="0.25">
      <c r="A124" s="459" t="s">
        <v>383</v>
      </c>
      <c r="B124" s="454"/>
      <c r="C124" s="454" t="s">
        <v>371</v>
      </c>
      <c r="D124" s="448" t="s">
        <v>369</v>
      </c>
      <c r="E124" s="448">
        <v>50</v>
      </c>
      <c r="F124" s="448" t="s">
        <v>278</v>
      </c>
      <c r="G124" s="637"/>
      <c r="H124" s="521"/>
      <c r="I124" s="385"/>
      <c r="J124" s="4"/>
      <c r="K124" s="4"/>
    </row>
    <row r="125" spans="1:11" ht="14.25" customHeight="1" x14ac:dyDescent="0.25">
      <c r="A125" s="459" t="s">
        <v>383</v>
      </c>
      <c r="B125" s="454"/>
      <c r="C125" s="454" t="s">
        <v>373</v>
      </c>
      <c r="D125" s="448" t="s">
        <v>369</v>
      </c>
      <c r="E125" s="448">
        <v>50</v>
      </c>
      <c r="F125" s="448" t="s">
        <v>278</v>
      </c>
      <c r="G125" s="637"/>
      <c r="H125" s="521"/>
      <c r="I125" s="385"/>
      <c r="J125" s="4"/>
      <c r="K125" s="4"/>
    </row>
    <row r="126" spans="1:11" ht="14.25" customHeight="1" x14ac:dyDescent="0.25">
      <c r="A126" s="459" t="s">
        <v>383</v>
      </c>
      <c r="B126" s="454"/>
      <c r="C126" s="454" t="s">
        <v>375</v>
      </c>
      <c r="D126" s="448" t="s">
        <v>369</v>
      </c>
      <c r="E126" s="448">
        <v>20</v>
      </c>
      <c r="F126" s="448" t="s">
        <v>278</v>
      </c>
      <c r="G126" s="637"/>
      <c r="H126" s="521"/>
      <c r="I126" s="385"/>
      <c r="J126" s="4"/>
      <c r="K126" s="4"/>
    </row>
    <row r="127" spans="1:11" ht="14.25" customHeight="1" x14ac:dyDescent="0.25">
      <c r="A127" s="460" t="s">
        <v>383</v>
      </c>
      <c r="B127" s="455"/>
      <c r="C127" s="455" t="s">
        <v>377</v>
      </c>
      <c r="D127" s="450" t="s">
        <v>369</v>
      </c>
      <c r="E127" s="450">
        <v>20</v>
      </c>
      <c r="F127" s="450" t="s">
        <v>278</v>
      </c>
      <c r="G127" s="656"/>
      <c r="H127" s="539"/>
      <c r="I127" s="387"/>
      <c r="J127" s="4"/>
      <c r="K127" s="4"/>
    </row>
    <row r="128" spans="1:11" ht="14.25" customHeight="1" x14ac:dyDescent="0.25">
      <c r="A128" s="644" t="s">
        <v>384</v>
      </c>
      <c r="B128" s="500"/>
      <c r="C128" s="453" t="s">
        <v>368</v>
      </c>
      <c r="D128" s="446" t="s">
        <v>385</v>
      </c>
      <c r="E128" s="446">
        <v>50</v>
      </c>
      <c r="F128" s="446" t="s">
        <v>278</v>
      </c>
      <c r="G128" s="642"/>
      <c r="H128" s="500"/>
      <c r="I128" s="447"/>
      <c r="J128" s="4"/>
      <c r="K128" s="4"/>
    </row>
    <row r="129" spans="1:11" ht="14.25" customHeight="1" x14ac:dyDescent="0.25">
      <c r="A129" s="636" t="s">
        <v>386</v>
      </c>
      <c r="B129" s="521"/>
      <c r="C129" s="454" t="s">
        <v>371</v>
      </c>
      <c r="D129" s="448" t="s">
        <v>385</v>
      </c>
      <c r="E129" s="448">
        <v>50</v>
      </c>
      <c r="F129" s="448" t="s">
        <v>278</v>
      </c>
      <c r="G129" s="637"/>
      <c r="H129" s="521"/>
      <c r="I129" s="385"/>
      <c r="J129" s="4"/>
      <c r="K129" s="4"/>
    </row>
    <row r="130" spans="1:11" ht="14.25" customHeight="1" x14ac:dyDescent="0.25">
      <c r="A130" s="636" t="s">
        <v>387</v>
      </c>
      <c r="B130" s="521"/>
      <c r="C130" s="454" t="s">
        <v>373</v>
      </c>
      <c r="D130" s="448" t="s">
        <v>385</v>
      </c>
      <c r="E130" s="448">
        <v>50</v>
      </c>
      <c r="F130" s="448" t="s">
        <v>278</v>
      </c>
      <c r="G130" s="637"/>
      <c r="H130" s="521"/>
      <c r="I130" s="385"/>
      <c r="J130" s="4"/>
      <c r="K130" s="4"/>
    </row>
    <row r="131" spans="1:11" ht="14.25" customHeight="1" x14ac:dyDescent="0.25">
      <c r="A131" s="636" t="s">
        <v>388</v>
      </c>
      <c r="B131" s="521"/>
      <c r="C131" s="454" t="s">
        <v>375</v>
      </c>
      <c r="D131" s="448" t="s">
        <v>385</v>
      </c>
      <c r="E131" s="448">
        <v>50</v>
      </c>
      <c r="F131" s="448" t="s">
        <v>278</v>
      </c>
      <c r="G131" s="637"/>
      <c r="H131" s="521"/>
      <c r="I131" s="385"/>
      <c r="J131" s="4"/>
      <c r="K131" s="4"/>
    </row>
    <row r="132" spans="1:11" ht="14.25" customHeight="1" x14ac:dyDescent="0.25">
      <c r="A132" s="646" t="s">
        <v>389</v>
      </c>
      <c r="B132" s="539"/>
      <c r="C132" s="455" t="s">
        <v>377</v>
      </c>
      <c r="D132" s="450" t="s">
        <v>390</v>
      </c>
      <c r="E132" s="450">
        <v>25</v>
      </c>
      <c r="F132" s="450" t="s">
        <v>278</v>
      </c>
      <c r="G132" s="656"/>
      <c r="H132" s="539"/>
      <c r="I132" s="387"/>
      <c r="J132" s="4"/>
      <c r="K132" s="4"/>
    </row>
    <row r="133" spans="1:11" ht="14.25" customHeight="1" x14ac:dyDescent="0.25">
      <c r="A133" s="647" t="s">
        <v>382</v>
      </c>
      <c r="B133" s="649"/>
      <c r="C133" s="456" t="s">
        <v>368</v>
      </c>
      <c r="D133" s="451" t="s">
        <v>385</v>
      </c>
      <c r="E133" s="451">
        <v>50</v>
      </c>
      <c r="F133" s="451" t="s">
        <v>278</v>
      </c>
      <c r="G133" s="650"/>
      <c r="H133" s="649"/>
      <c r="I133" s="452"/>
      <c r="J133" s="4"/>
      <c r="K133" s="4"/>
    </row>
    <row r="134" spans="1:11" ht="14.25" customHeight="1" x14ac:dyDescent="0.25">
      <c r="A134" s="636" t="s">
        <v>382</v>
      </c>
      <c r="B134" s="521"/>
      <c r="C134" s="454" t="s">
        <v>371</v>
      </c>
      <c r="D134" s="448" t="s">
        <v>385</v>
      </c>
      <c r="E134" s="448">
        <v>50</v>
      </c>
      <c r="F134" s="448" t="s">
        <v>278</v>
      </c>
      <c r="G134" s="637"/>
      <c r="H134" s="521"/>
      <c r="I134" s="385"/>
      <c r="J134" s="4"/>
      <c r="K134" s="4"/>
    </row>
    <row r="135" spans="1:11" ht="14.25" customHeight="1" x14ac:dyDescent="0.25">
      <c r="A135" s="636" t="s">
        <v>382</v>
      </c>
      <c r="B135" s="521"/>
      <c r="C135" s="454" t="s">
        <v>373</v>
      </c>
      <c r="D135" s="448" t="s">
        <v>385</v>
      </c>
      <c r="E135" s="448">
        <v>50</v>
      </c>
      <c r="F135" s="448" t="s">
        <v>278</v>
      </c>
      <c r="G135" s="637"/>
      <c r="H135" s="521"/>
      <c r="I135" s="385"/>
      <c r="J135" s="4"/>
      <c r="K135" s="4"/>
    </row>
    <row r="136" spans="1:11" ht="14.25" customHeight="1" x14ac:dyDescent="0.25">
      <c r="A136" s="636" t="s">
        <v>382</v>
      </c>
      <c r="B136" s="521"/>
      <c r="C136" s="454" t="s">
        <v>375</v>
      </c>
      <c r="D136" s="448" t="s">
        <v>385</v>
      </c>
      <c r="E136" s="448">
        <v>50</v>
      </c>
      <c r="F136" s="448" t="s">
        <v>278</v>
      </c>
      <c r="G136" s="637"/>
      <c r="H136" s="521"/>
      <c r="I136" s="385"/>
      <c r="J136" s="4"/>
      <c r="K136" s="4"/>
    </row>
    <row r="137" spans="1:11" ht="14.25" customHeight="1" x14ac:dyDescent="0.25">
      <c r="A137" s="638" t="s">
        <v>382</v>
      </c>
      <c r="B137" s="640"/>
      <c r="C137" s="457" t="s">
        <v>377</v>
      </c>
      <c r="D137" s="449" t="s">
        <v>390</v>
      </c>
      <c r="E137" s="449">
        <v>25</v>
      </c>
      <c r="F137" s="449" t="s">
        <v>278</v>
      </c>
      <c r="G137" s="641"/>
      <c r="H137" s="640"/>
      <c r="I137" s="400"/>
      <c r="J137" s="4"/>
      <c r="K137" s="4"/>
    </row>
    <row r="138" spans="1:11" ht="14.25" customHeight="1" x14ac:dyDescent="0.25">
      <c r="A138" s="458" t="s">
        <v>383</v>
      </c>
      <c r="B138" s="453"/>
      <c r="C138" s="453" t="s">
        <v>368</v>
      </c>
      <c r="D138" s="446" t="s">
        <v>385</v>
      </c>
      <c r="E138" s="446">
        <v>50</v>
      </c>
      <c r="F138" s="446" t="s">
        <v>278</v>
      </c>
      <c r="G138" s="642"/>
      <c r="H138" s="500"/>
      <c r="I138" s="447"/>
      <c r="J138" s="4"/>
      <c r="K138" s="4"/>
    </row>
    <row r="139" spans="1:11" ht="14.25" customHeight="1" x14ac:dyDescent="0.25">
      <c r="A139" s="459" t="s">
        <v>383</v>
      </c>
      <c r="B139" s="454"/>
      <c r="C139" s="454" t="s">
        <v>371</v>
      </c>
      <c r="D139" s="448" t="s">
        <v>385</v>
      </c>
      <c r="E139" s="448">
        <v>50</v>
      </c>
      <c r="F139" s="448" t="s">
        <v>278</v>
      </c>
      <c r="G139" s="637"/>
      <c r="H139" s="521"/>
      <c r="I139" s="385"/>
      <c r="J139" s="4"/>
      <c r="K139" s="4"/>
    </row>
    <row r="140" spans="1:11" ht="14.25" customHeight="1" x14ac:dyDescent="0.25">
      <c r="A140" s="459" t="s">
        <v>383</v>
      </c>
      <c r="B140" s="454"/>
      <c r="C140" s="454" t="s">
        <v>373</v>
      </c>
      <c r="D140" s="448" t="s">
        <v>385</v>
      </c>
      <c r="E140" s="448">
        <v>50</v>
      </c>
      <c r="F140" s="448" t="s">
        <v>278</v>
      </c>
      <c r="G140" s="637"/>
      <c r="H140" s="521"/>
      <c r="I140" s="385"/>
      <c r="J140" s="4"/>
      <c r="K140" s="4"/>
    </row>
    <row r="141" spans="1:11" ht="14.25" customHeight="1" x14ac:dyDescent="0.25">
      <c r="A141" s="459" t="s">
        <v>383</v>
      </c>
      <c r="B141" s="454"/>
      <c r="C141" s="454" t="s">
        <v>375</v>
      </c>
      <c r="D141" s="448" t="s">
        <v>385</v>
      </c>
      <c r="E141" s="448">
        <v>50</v>
      </c>
      <c r="F141" s="448" t="s">
        <v>278</v>
      </c>
      <c r="G141" s="637"/>
      <c r="H141" s="521"/>
      <c r="I141" s="385"/>
      <c r="J141" s="4"/>
      <c r="K141" s="4"/>
    </row>
    <row r="142" spans="1:11" ht="14.25" customHeight="1" x14ac:dyDescent="0.25">
      <c r="A142" s="460" t="s">
        <v>383</v>
      </c>
      <c r="B142" s="455"/>
      <c r="C142" s="455" t="s">
        <v>377</v>
      </c>
      <c r="D142" s="450" t="s">
        <v>390</v>
      </c>
      <c r="E142" s="450">
        <v>25</v>
      </c>
      <c r="F142" s="450" t="s">
        <v>278</v>
      </c>
      <c r="G142" s="656"/>
      <c r="H142" s="539"/>
      <c r="I142" s="387"/>
      <c r="J142" s="4"/>
      <c r="K142" s="4"/>
    </row>
    <row r="143" spans="1:11" ht="15" customHeight="1" x14ac:dyDescent="0.25">
      <c r="A143" s="669" t="s">
        <v>391</v>
      </c>
      <c r="B143" s="485"/>
      <c r="C143" s="485"/>
      <c r="D143" s="485"/>
      <c r="E143" s="485"/>
      <c r="F143" s="485"/>
      <c r="G143" s="485"/>
      <c r="H143" s="485"/>
      <c r="I143" s="486"/>
      <c r="J143" s="4"/>
      <c r="K143" s="4"/>
    </row>
    <row r="144" spans="1:11" ht="14.25" customHeight="1" x14ac:dyDescent="0.25">
      <c r="A144" s="644" t="s">
        <v>392</v>
      </c>
      <c r="B144" s="500"/>
      <c r="C144" s="453" t="s">
        <v>393</v>
      </c>
      <c r="D144" s="446" t="s">
        <v>394</v>
      </c>
      <c r="E144" s="446">
        <v>1000</v>
      </c>
      <c r="F144" s="446" t="s">
        <v>10</v>
      </c>
      <c r="G144" s="676"/>
      <c r="H144" s="500"/>
      <c r="I144" s="461"/>
      <c r="J144" s="4"/>
      <c r="K144" s="4"/>
    </row>
    <row r="145" spans="1:11" ht="14.25" customHeight="1" x14ac:dyDescent="0.25">
      <c r="A145" s="636" t="s">
        <v>392</v>
      </c>
      <c r="B145" s="521"/>
      <c r="C145" s="454" t="s">
        <v>393</v>
      </c>
      <c r="D145" s="448" t="s">
        <v>395</v>
      </c>
      <c r="E145" s="448">
        <v>1000</v>
      </c>
      <c r="F145" s="448" t="s">
        <v>10</v>
      </c>
      <c r="G145" s="677"/>
      <c r="H145" s="521"/>
      <c r="I145" s="462"/>
      <c r="J145" s="4"/>
      <c r="K145" s="4"/>
    </row>
    <row r="146" spans="1:11" ht="14.25" customHeight="1" x14ac:dyDescent="0.25">
      <c r="A146" s="636" t="s">
        <v>392</v>
      </c>
      <c r="B146" s="521"/>
      <c r="C146" s="454" t="s">
        <v>393</v>
      </c>
      <c r="D146" s="448" t="s">
        <v>396</v>
      </c>
      <c r="E146" s="448">
        <v>1000</v>
      </c>
      <c r="F146" s="448" t="s">
        <v>10</v>
      </c>
      <c r="G146" s="677"/>
      <c r="H146" s="521"/>
      <c r="I146" s="462"/>
      <c r="J146" s="4"/>
      <c r="K146" s="4"/>
    </row>
    <row r="147" spans="1:11" ht="14.25" customHeight="1" x14ac:dyDescent="0.25">
      <c r="A147" s="636" t="s">
        <v>392</v>
      </c>
      <c r="B147" s="521"/>
      <c r="C147" s="454" t="s">
        <v>393</v>
      </c>
      <c r="D147" s="448" t="s">
        <v>397</v>
      </c>
      <c r="E147" s="448">
        <v>1000</v>
      </c>
      <c r="F147" s="448" t="s">
        <v>10</v>
      </c>
      <c r="G147" s="677"/>
      <c r="H147" s="521"/>
      <c r="I147" s="462"/>
      <c r="J147" s="4"/>
      <c r="K147" s="4"/>
    </row>
    <row r="148" spans="1:11" ht="14.25" customHeight="1" x14ac:dyDescent="0.25">
      <c r="A148" s="636" t="s">
        <v>392</v>
      </c>
      <c r="B148" s="521"/>
      <c r="C148" s="454" t="s">
        <v>398</v>
      </c>
      <c r="D148" s="448" t="s">
        <v>394</v>
      </c>
      <c r="E148" s="448">
        <v>1000</v>
      </c>
      <c r="F148" s="448" t="s">
        <v>10</v>
      </c>
      <c r="G148" s="677"/>
      <c r="H148" s="521"/>
      <c r="I148" s="462"/>
      <c r="J148" s="4"/>
      <c r="K148" s="4"/>
    </row>
    <row r="149" spans="1:11" ht="14.25" customHeight="1" x14ac:dyDescent="0.25">
      <c r="A149" s="636" t="s">
        <v>392</v>
      </c>
      <c r="B149" s="521"/>
      <c r="C149" s="454" t="s">
        <v>398</v>
      </c>
      <c r="D149" s="448" t="s">
        <v>395</v>
      </c>
      <c r="E149" s="448">
        <v>1000</v>
      </c>
      <c r="F149" s="448" t="s">
        <v>10</v>
      </c>
      <c r="G149" s="677"/>
      <c r="H149" s="521"/>
      <c r="I149" s="462"/>
      <c r="J149" s="4"/>
      <c r="K149" s="4"/>
    </row>
    <row r="150" spans="1:11" ht="14.25" customHeight="1" x14ac:dyDescent="0.25">
      <c r="A150" s="638" t="s">
        <v>392</v>
      </c>
      <c r="B150" s="640"/>
      <c r="C150" s="457" t="s">
        <v>398</v>
      </c>
      <c r="D150" s="449" t="s">
        <v>396</v>
      </c>
      <c r="E150" s="449">
        <v>1000</v>
      </c>
      <c r="F150" s="449" t="s">
        <v>10</v>
      </c>
      <c r="G150" s="678"/>
      <c r="H150" s="640"/>
      <c r="I150" s="463"/>
      <c r="J150" s="4"/>
      <c r="K150" s="4"/>
    </row>
    <row r="151" spans="1:11" ht="15.75" customHeight="1" x14ac:dyDescent="0.25">
      <c r="A151" s="625"/>
      <c r="B151" s="520"/>
      <c r="C151" s="520"/>
      <c r="D151" s="520"/>
      <c r="E151" s="520"/>
      <c r="F151" s="520"/>
      <c r="G151" s="520"/>
      <c r="H151" s="520"/>
      <c r="I151" s="521"/>
      <c r="J151" s="4"/>
      <c r="K151" s="4"/>
    </row>
    <row r="152" spans="1:11" ht="18.75" customHeight="1" x14ac:dyDescent="0.25">
      <c r="A152" s="617"/>
      <c r="B152" s="520"/>
      <c r="C152" s="520"/>
      <c r="D152" s="520"/>
      <c r="E152" s="520"/>
      <c r="F152" s="520"/>
      <c r="G152" s="520"/>
      <c r="H152" s="520"/>
      <c r="I152" s="521"/>
      <c r="J152" s="4"/>
      <c r="K152" s="4"/>
    </row>
    <row r="153" spans="1:11" ht="15" customHeight="1" x14ac:dyDescent="0.25">
      <c r="A153" s="651"/>
      <c r="B153" s="469"/>
      <c r="C153" s="469"/>
      <c r="D153" s="469"/>
      <c r="E153" s="469"/>
      <c r="F153" s="469"/>
      <c r="G153" s="469"/>
      <c r="H153" s="469"/>
      <c r="I153" s="469"/>
      <c r="J153" s="4"/>
      <c r="K153" s="4"/>
    </row>
    <row r="154" spans="1:11" ht="15" customHeight="1" x14ac:dyDescent="0.25">
      <c r="A154" s="651"/>
      <c r="B154" s="469"/>
      <c r="C154" s="469"/>
      <c r="D154" s="469"/>
      <c r="E154" s="469"/>
      <c r="F154" s="469"/>
      <c r="G154" s="469"/>
      <c r="H154" s="469"/>
      <c r="I154" s="469"/>
      <c r="J154" s="4"/>
      <c r="K154" s="4"/>
    </row>
    <row r="155" spans="1:11" ht="14.25" customHeight="1" x14ac:dyDescent="0.25">
      <c r="A155" s="655"/>
      <c r="B155" s="469"/>
      <c r="C155" s="469"/>
      <c r="D155" s="469"/>
      <c r="E155" s="469"/>
      <c r="F155" s="469"/>
      <c r="G155" s="469"/>
      <c r="H155" s="469"/>
      <c r="I155" s="469"/>
      <c r="J155" s="4"/>
      <c r="K155" s="4"/>
    </row>
    <row r="156" spans="1:11" ht="15" customHeight="1" x14ac:dyDescent="0.25">
      <c r="A156" s="552" t="s">
        <v>271</v>
      </c>
      <c r="B156" s="469"/>
      <c r="C156" s="469"/>
      <c r="D156" s="469"/>
      <c r="E156" s="469"/>
      <c r="F156" s="469"/>
      <c r="G156" s="469"/>
      <c r="H156" s="469"/>
      <c r="I156" s="469"/>
      <c r="J156" s="4"/>
      <c r="K156" s="4"/>
    </row>
    <row r="157" spans="1:11" ht="25.5" customHeight="1" x14ac:dyDescent="0.25">
      <c r="A157" s="623" t="s">
        <v>399</v>
      </c>
      <c r="B157" s="520"/>
      <c r="C157" s="520"/>
      <c r="D157" s="520"/>
      <c r="E157" s="520"/>
      <c r="F157" s="520"/>
      <c r="G157" s="520"/>
      <c r="H157" s="520"/>
      <c r="I157" s="521"/>
      <c r="J157" s="4"/>
      <c r="K157" s="4"/>
    </row>
    <row r="158" spans="1:11" ht="15" customHeight="1" x14ac:dyDescent="0.25">
      <c r="A158" s="672" t="s">
        <v>400</v>
      </c>
      <c r="B158" s="495"/>
      <c r="C158" s="495"/>
      <c r="D158" s="549"/>
      <c r="E158" s="664" t="s">
        <v>401</v>
      </c>
      <c r="F158" s="549"/>
      <c r="G158" s="665" t="s">
        <v>79</v>
      </c>
      <c r="H158" s="662" t="s">
        <v>402</v>
      </c>
      <c r="I158" s="549"/>
      <c r="J158" s="4"/>
      <c r="K158" s="4"/>
    </row>
    <row r="159" spans="1:11" ht="14.25" customHeight="1" x14ac:dyDescent="0.25">
      <c r="A159" s="583"/>
      <c r="B159" s="529"/>
      <c r="C159" s="529"/>
      <c r="D159" s="530"/>
      <c r="E159" s="583"/>
      <c r="F159" s="530"/>
      <c r="G159" s="579"/>
      <c r="H159" s="583"/>
      <c r="I159" s="530"/>
      <c r="J159" s="4"/>
      <c r="K159" s="4"/>
    </row>
    <row r="160" spans="1:11" ht="25.5" customHeight="1" x14ac:dyDescent="0.25">
      <c r="A160" s="663" t="s">
        <v>403</v>
      </c>
      <c r="B160" s="520"/>
      <c r="C160" s="520"/>
      <c r="D160" s="520"/>
      <c r="E160" s="520"/>
      <c r="F160" s="520"/>
      <c r="G160" s="520"/>
      <c r="H160" s="520"/>
      <c r="I160" s="521"/>
      <c r="J160" s="4"/>
      <c r="K160" s="4"/>
    </row>
    <row r="161" spans="1:11" ht="17.25" customHeight="1" x14ac:dyDescent="0.25">
      <c r="A161" s="657" t="s">
        <v>404</v>
      </c>
      <c r="B161" s="495"/>
      <c r="C161" s="495"/>
      <c r="D161" s="549"/>
      <c r="E161" s="620">
        <v>36</v>
      </c>
      <c r="F161" s="521"/>
      <c r="G161" s="464" t="s">
        <v>10</v>
      </c>
      <c r="H161" s="661"/>
      <c r="I161" s="521"/>
      <c r="J161" s="4"/>
      <c r="K161" s="4"/>
    </row>
    <row r="162" spans="1:11" ht="17.25" customHeight="1" x14ac:dyDescent="0.25">
      <c r="A162" s="583"/>
      <c r="B162" s="529"/>
      <c r="C162" s="529"/>
      <c r="D162" s="530"/>
      <c r="E162" s="620">
        <v>40</v>
      </c>
      <c r="F162" s="521"/>
      <c r="G162" s="464" t="s">
        <v>10</v>
      </c>
      <c r="H162" s="661"/>
      <c r="I162" s="521"/>
      <c r="J162" s="4"/>
      <c r="K162" s="4"/>
    </row>
    <row r="163" spans="1:11" ht="25.5" customHeight="1" x14ac:dyDescent="0.25">
      <c r="A163" s="658" t="s">
        <v>405</v>
      </c>
      <c r="B163" s="520"/>
      <c r="C163" s="520"/>
      <c r="D163" s="521"/>
      <c r="E163" s="666" t="s">
        <v>406</v>
      </c>
      <c r="F163" s="521"/>
      <c r="G163" s="464" t="s">
        <v>10</v>
      </c>
      <c r="H163" s="661"/>
      <c r="I163" s="521"/>
      <c r="J163" s="4"/>
      <c r="K163" s="4"/>
    </row>
    <row r="164" spans="1:11" ht="18.75" customHeight="1" x14ac:dyDescent="0.25">
      <c r="A164" s="659" t="s">
        <v>407</v>
      </c>
      <c r="B164" s="495"/>
      <c r="C164" s="495"/>
      <c r="D164" s="549"/>
      <c r="E164" s="620">
        <v>36</v>
      </c>
      <c r="F164" s="521"/>
      <c r="G164" s="464" t="s">
        <v>10</v>
      </c>
      <c r="H164" s="661"/>
      <c r="I164" s="521"/>
      <c r="J164" s="4"/>
      <c r="K164" s="4"/>
    </row>
    <row r="165" spans="1:11" ht="18.75" customHeight="1" x14ac:dyDescent="0.25">
      <c r="A165" s="583"/>
      <c r="B165" s="529"/>
      <c r="C165" s="529"/>
      <c r="D165" s="530"/>
      <c r="E165" s="620">
        <v>40</v>
      </c>
      <c r="F165" s="521"/>
      <c r="G165" s="464" t="s">
        <v>10</v>
      </c>
      <c r="H165" s="661"/>
      <c r="I165" s="521"/>
      <c r="J165" s="4"/>
      <c r="K165" s="4"/>
    </row>
    <row r="166" spans="1:11" ht="21" customHeight="1" x14ac:dyDescent="0.25">
      <c r="A166" s="621" t="s">
        <v>408</v>
      </c>
      <c r="B166" s="520"/>
      <c r="C166" s="520"/>
      <c r="D166" s="521"/>
      <c r="E166" s="666" t="s">
        <v>406</v>
      </c>
      <c r="F166" s="521"/>
      <c r="G166" s="464" t="s">
        <v>10</v>
      </c>
      <c r="H166" s="661"/>
      <c r="I166" s="521"/>
      <c r="J166" s="4"/>
      <c r="K166" s="4"/>
    </row>
    <row r="167" spans="1:11" ht="25.5" customHeight="1" x14ac:dyDescent="0.25">
      <c r="A167" s="663" t="s">
        <v>409</v>
      </c>
      <c r="B167" s="520"/>
      <c r="C167" s="520"/>
      <c r="D167" s="520"/>
      <c r="E167" s="520"/>
      <c r="F167" s="520"/>
      <c r="G167" s="520"/>
      <c r="H167" s="520"/>
      <c r="I167" s="521"/>
      <c r="J167" s="4"/>
      <c r="K167" s="4"/>
    </row>
    <row r="168" spans="1:11" ht="13.5" customHeight="1" x14ac:dyDescent="0.25">
      <c r="A168" s="657" t="s">
        <v>410</v>
      </c>
      <c r="B168" s="495"/>
      <c r="C168" s="495"/>
      <c r="D168" s="549"/>
      <c r="E168" s="620">
        <v>40</v>
      </c>
      <c r="F168" s="521"/>
      <c r="G168" s="464" t="s">
        <v>10</v>
      </c>
      <c r="H168" s="661"/>
      <c r="I168" s="521"/>
      <c r="J168" s="4"/>
      <c r="K168" s="4"/>
    </row>
    <row r="169" spans="1:11" ht="13.5" customHeight="1" x14ac:dyDescent="0.25">
      <c r="A169" s="591"/>
      <c r="B169" s="469"/>
      <c r="C169" s="469"/>
      <c r="D169" s="588"/>
      <c r="E169" s="620">
        <v>60</v>
      </c>
      <c r="F169" s="521"/>
      <c r="G169" s="464" t="s">
        <v>10</v>
      </c>
      <c r="H169" s="661"/>
      <c r="I169" s="521"/>
      <c r="J169" s="4"/>
      <c r="K169" s="4"/>
    </row>
    <row r="170" spans="1:11" ht="13.5" customHeight="1" x14ac:dyDescent="0.25">
      <c r="A170" s="591"/>
      <c r="B170" s="469"/>
      <c r="C170" s="469"/>
      <c r="D170" s="588"/>
      <c r="E170" s="620">
        <v>80</v>
      </c>
      <c r="F170" s="521"/>
      <c r="G170" s="464" t="s">
        <v>10</v>
      </c>
      <c r="H170" s="661"/>
      <c r="I170" s="521"/>
      <c r="J170" s="4"/>
      <c r="K170" s="4"/>
    </row>
    <row r="171" spans="1:11" ht="13.5" customHeight="1" x14ac:dyDescent="0.25">
      <c r="A171" s="583"/>
      <c r="B171" s="529"/>
      <c r="C171" s="529"/>
      <c r="D171" s="530"/>
      <c r="E171" s="666" t="s">
        <v>411</v>
      </c>
      <c r="F171" s="521"/>
      <c r="G171" s="464" t="s">
        <v>10</v>
      </c>
      <c r="H171" s="661"/>
      <c r="I171" s="521"/>
      <c r="J171" s="4"/>
      <c r="K171" s="4"/>
    </row>
    <row r="172" spans="1:11" ht="13.5" customHeight="1" x14ac:dyDescent="0.25">
      <c r="A172" s="657" t="s">
        <v>412</v>
      </c>
      <c r="B172" s="495"/>
      <c r="C172" s="495"/>
      <c r="D172" s="549"/>
      <c r="E172" s="620">
        <v>60</v>
      </c>
      <c r="F172" s="521"/>
      <c r="G172" s="464" t="s">
        <v>10</v>
      </c>
      <c r="H172" s="661"/>
      <c r="I172" s="521"/>
      <c r="J172" s="4"/>
      <c r="K172" s="4"/>
    </row>
    <row r="173" spans="1:11" ht="13.5" customHeight="1" x14ac:dyDescent="0.25">
      <c r="A173" s="591"/>
      <c r="B173" s="469"/>
      <c r="C173" s="469"/>
      <c r="D173" s="588"/>
      <c r="E173" s="620">
        <v>80</v>
      </c>
      <c r="F173" s="521"/>
      <c r="G173" s="464" t="s">
        <v>10</v>
      </c>
      <c r="H173" s="661"/>
      <c r="I173" s="521"/>
      <c r="J173" s="4"/>
      <c r="K173" s="4"/>
    </row>
    <row r="174" spans="1:11" ht="13.5" customHeight="1" x14ac:dyDescent="0.25">
      <c r="A174" s="583"/>
      <c r="B174" s="529"/>
      <c r="C174" s="529"/>
      <c r="D174" s="530"/>
      <c r="E174" s="666" t="s">
        <v>411</v>
      </c>
      <c r="F174" s="521"/>
      <c r="G174" s="464" t="s">
        <v>10</v>
      </c>
      <c r="H174" s="661"/>
      <c r="I174" s="521"/>
      <c r="J174" s="4"/>
      <c r="K174" s="4"/>
    </row>
    <row r="175" spans="1:11" ht="13.5" customHeight="1" x14ac:dyDescent="0.25">
      <c r="A175" s="657" t="s">
        <v>413</v>
      </c>
      <c r="B175" s="495"/>
      <c r="C175" s="495"/>
      <c r="D175" s="549"/>
      <c r="E175" s="620">
        <v>40</v>
      </c>
      <c r="F175" s="521"/>
      <c r="G175" s="464" t="s">
        <v>10</v>
      </c>
      <c r="H175" s="661"/>
      <c r="I175" s="521"/>
      <c r="J175" s="4"/>
      <c r="K175" s="4"/>
    </row>
    <row r="176" spans="1:11" ht="13.5" customHeight="1" x14ac:dyDescent="0.25">
      <c r="A176" s="591"/>
      <c r="B176" s="469"/>
      <c r="C176" s="469"/>
      <c r="D176" s="588"/>
      <c r="E176" s="620">
        <v>60</v>
      </c>
      <c r="F176" s="521"/>
      <c r="G176" s="464" t="s">
        <v>10</v>
      </c>
      <c r="H176" s="661"/>
      <c r="I176" s="521"/>
      <c r="J176" s="4"/>
      <c r="K176" s="4"/>
    </row>
    <row r="177" spans="1:11" ht="13.5" customHeight="1" x14ac:dyDescent="0.25">
      <c r="A177" s="591"/>
      <c r="B177" s="469"/>
      <c r="C177" s="469"/>
      <c r="D177" s="588"/>
      <c r="E177" s="620">
        <v>80</v>
      </c>
      <c r="F177" s="521"/>
      <c r="G177" s="464" t="s">
        <v>10</v>
      </c>
      <c r="H177" s="661"/>
      <c r="I177" s="521"/>
      <c r="J177" s="4"/>
      <c r="K177" s="4"/>
    </row>
    <row r="178" spans="1:11" ht="13.5" customHeight="1" x14ac:dyDescent="0.25">
      <c r="A178" s="583"/>
      <c r="B178" s="529"/>
      <c r="C178" s="529"/>
      <c r="D178" s="530"/>
      <c r="E178" s="666" t="s">
        <v>411</v>
      </c>
      <c r="F178" s="521"/>
      <c r="G178" s="464" t="s">
        <v>10</v>
      </c>
      <c r="H178" s="661"/>
      <c r="I178" s="521"/>
      <c r="J178" s="4"/>
      <c r="K178" s="4"/>
    </row>
    <row r="179" spans="1:11" ht="21" customHeight="1" x14ac:dyDescent="0.25">
      <c r="A179" s="663" t="s">
        <v>414</v>
      </c>
      <c r="B179" s="520"/>
      <c r="C179" s="520"/>
      <c r="D179" s="520"/>
      <c r="E179" s="520"/>
      <c r="F179" s="520"/>
      <c r="G179" s="520"/>
      <c r="H179" s="520"/>
      <c r="I179" s="521"/>
      <c r="J179" s="4"/>
      <c r="K179" s="4"/>
    </row>
    <row r="180" spans="1:11" ht="21" customHeight="1" x14ac:dyDescent="0.25">
      <c r="A180" s="615" t="s">
        <v>415</v>
      </c>
      <c r="B180" s="520"/>
      <c r="C180" s="520"/>
      <c r="D180" s="521"/>
      <c r="E180" s="666" t="s">
        <v>416</v>
      </c>
      <c r="F180" s="521"/>
      <c r="G180" s="465" t="s">
        <v>10</v>
      </c>
      <c r="H180" s="661"/>
      <c r="I180" s="521"/>
      <c r="J180" s="4"/>
      <c r="K180" s="4"/>
    </row>
    <row r="181" spans="1:11" ht="21" customHeight="1" x14ac:dyDescent="0.25">
      <c r="A181" s="615" t="s">
        <v>417</v>
      </c>
      <c r="B181" s="520"/>
      <c r="C181" s="520"/>
      <c r="D181" s="521"/>
      <c r="E181" s="666" t="s">
        <v>418</v>
      </c>
      <c r="F181" s="521"/>
      <c r="G181" s="465" t="s">
        <v>10</v>
      </c>
      <c r="H181" s="661"/>
      <c r="I181" s="521"/>
      <c r="J181" s="4"/>
      <c r="K181" s="4"/>
    </row>
    <row r="182" spans="1:11" ht="14.25" customHeight="1" x14ac:dyDescent="0.25">
      <c r="A182" s="625"/>
      <c r="B182" s="520"/>
      <c r="C182" s="520"/>
      <c r="D182" s="520"/>
      <c r="E182" s="520"/>
      <c r="F182" s="520"/>
      <c r="G182" s="520"/>
      <c r="H182" s="520"/>
      <c r="I182" s="521"/>
      <c r="J182" s="4"/>
      <c r="K182" s="4"/>
    </row>
    <row r="183" spans="1:11" ht="14.25" customHeight="1" x14ac:dyDescent="0.25">
      <c r="A183" s="617"/>
      <c r="B183" s="520"/>
      <c r="C183" s="520"/>
      <c r="D183" s="520"/>
      <c r="E183" s="520"/>
      <c r="F183" s="520"/>
      <c r="G183" s="520"/>
      <c r="H183" s="520"/>
      <c r="I183" s="521"/>
      <c r="J183" s="4"/>
      <c r="K183" s="4"/>
    </row>
    <row r="184" spans="1:11" ht="14.25" customHeight="1" x14ac:dyDescent="0.25">
      <c r="A184" s="618"/>
      <c r="B184" s="495"/>
      <c r="C184" s="495"/>
      <c r="D184" s="495"/>
      <c r="E184" s="495"/>
      <c r="F184" s="495"/>
      <c r="G184" s="495"/>
      <c r="H184" s="495"/>
      <c r="I184" s="549"/>
      <c r="J184" s="4"/>
      <c r="K184" s="4"/>
    </row>
    <row r="185" spans="1:11" ht="14.25" customHeight="1" x14ac:dyDescent="0.25">
      <c r="A185" s="628"/>
      <c r="B185" s="469"/>
      <c r="C185" s="469"/>
      <c r="D185" s="469"/>
      <c r="E185" s="469"/>
      <c r="F185" s="469"/>
      <c r="G185" s="469"/>
      <c r="H185" s="469"/>
      <c r="I185" s="588"/>
      <c r="J185" s="4"/>
      <c r="K185" s="4"/>
    </row>
    <row r="186" spans="1:11" ht="14.25" customHeight="1" x14ac:dyDescent="0.25">
      <c r="A186" s="630"/>
      <c r="B186" s="469"/>
      <c r="C186" s="469"/>
      <c r="D186" s="469"/>
      <c r="E186" s="469"/>
      <c r="F186" s="469"/>
      <c r="G186" s="469"/>
      <c r="H186" s="469"/>
      <c r="I186" s="588"/>
      <c r="J186" s="4"/>
      <c r="K186" s="4"/>
    </row>
    <row r="187" spans="1:11" ht="14.25" customHeight="1" x14ac:dyDescent="0.25">
      <c r="A187" s="674" t="s">
        <v>271</v>
      </c>
      <c r="B187" s="529"/>
      <c r="C187" s="529"/>
      <c r="D187" s="529"/>
      <c r="E187" s="529"/>
      <c r="F187" s="529"/>
      <c r="G187" s="529"/>
      <c r="H187" s="529"/>
      <c r="I187" s="530"/>
      <c r="J187" s="4"/>
      <c r="K187" s="4"/>
    </row>
    <row r="188" spans="1:11" ht="15" customHeight="1" x14ac:dyDescent="0.25">
      <c r="A188" s="672" t="s">
        <v>400</v>
      </c>
      <c r="B188" s="495"/>
      <c r="C188" s="495"/>
      <c r="D188" s="549"/>
      <c r="E188" s="664" t="s">
        <v>419</v>
      </c>
      <c r="F188" s="549"/>
      <c r="G188" s="665" t="s">
        <v>79</v>
      </c>
      <c r="H188" s="664" t="s">
        <v>420</v>
      </c>
      <c r="I188" s="549"/>
      <c r="J188" s="4"/>
      <c r="K188" s="4"/>
    </row>
    <row r="189" spans="1:11" ht="14.25" customHeight="1" x14ac:dyDescent="0.25">
      <c r="A189" s="583"/>
      <c r="B189" s="529"/>
      <c r="C189" s="529"/>
      <c r="D189" s="530"/>
      <c r="E189" s="583"/>
      <c r="F189" s="530"/>
      <c r="G189" s="579"/>
      <c r="H189" s="583"/>
      <c r="I189" s="530"/>
      <c r="J189" s="4"/>
      <c r="K189" s="4"/>
    </row>
    <row r="190" spans="1:11" ht="14.25" customHeight="1" x14ac:dyDescent="0.25">
      <c r="A190" s="623" t="s">
        <v>421</v>
      </c>
      <c r="B190" s="520"/>
      <c r="C190" s="520"/>
      <c r="D190" s="520"/>
      <c r="E190" s="520"/>
      <c r="F190" s="520"/>
      <c r="G190" s="520"/>
      <c r="H190" s="520"/>
      <c r="I190" s="521"/>
      <c r="J190" s="4"/>
      <c r="K190" s="4"/>
    </row>
    <row r="191" spans="1:11" ht="15.75" customHeight="1" x14ac:dyDescent="0.25">
      <c r="A191" s="619" t="s">
        <v>422</v>
      </c>
      <c r="B191" s="520"/>
      <c r="C191" s="520"/>
      <c r="D191" s="521"/>
      <c r="E191" s="620" t="s">
        <v>423</v>
      </c>
      <c r="F191" s="521"/>
      <c r="G191" s="464" t="s">
        <v>10</v>
      </c>
      <c r="H191" s="673"/>
      <c r="I191" s="521"/>
      <c r="J191" s="4"/>
      <c r="K191" s="4"/>
    </row>
    <row r="192" spans="1:11" ht="15.75" customHeight="1" x14ac:dyDescent="0.25">
      <c r="A192" s="619" t="s">
        <v>424</v>
      </c>
      <c r="B192" s="520"/>
      <c r="C192" s="520"/>
      <c r="D192" s="521"/>
      <c r="E192" s="620" t="s">
        <v>425</v>
      </c>
      <c r="F192" s="521"/>
      <c r="G192" s="464" t="s">
        <v>10</v>
      </c>
      <c r="H192" s="673"/>
      <c r="I192" s="521"/>
      <c r="J192" s="4"/>
      <c r="K192" s="4"/>
    </row>
    <row r="193" spans="1:11" ht="15.75" customHeight="1" x14ac:dyDescent="0.25">
      <c r="A193" s="619" t="s">
        <v>426</v>
      </c>
      <c r="B193" s="520"/>
      <c r="C193" s="520"/>
      <c r="D193" s="521"/>
      <c r="E193" s="620" t="s">
        <v>427</v>
      </c>
      <c r="F193" s="521"/>
      <c r="G193" s="464" t="s">
        <v>10</v>
      </c>
      <c r="H193" s="673"/>
      <c r="I193" s="521"/>
      <c r="J193" s="4"/>
      <c r="K193" s="4"/>
    </row>
    <row r="194" spans="1:11" ht="15.75" customHeight="1" x14ac:dyDescent="0.25">
      <c r="A194" s="619" t="s">
        <v>428</v>
      </c>
      <c r="B194" s="520"/>
      <c r="C194" s="520"/>
      <c r="D194" s="521"/>
      <c r="E194" s="660" t="s">
        <v>429</v>
      </c>
      <c r="F194" s="521"/>
      <c r="G194" s="464" t="s">
        <v>10</v>
      </c>
      <c r="H194" s="670"/>
      <c r="I194" s="521"/>
      <c r="J194" s="4"/>
      <c r="K194" s="4"/>
    </row>
    <row r="195" spans="1:11" ht="15.75" customHeight="1" x14ac:dyDescent="0.25">
      <c r="A195" s="619" t="s">
        <v>430</v>
      </c>
      <c r="B195" s="520"/>
      <c r="C195" s="520"/>
      <c r="D195" s="521"/>
      <c r="E195" s="660" t="s">
        <v>429</v>
      </c>
      <c r="F195" s="521"/>
      <c r="G195" s="464" t="s">
        <v>10</v>
      </c>
      <c r="H195" s="670"/>
      <c r="I195" s="521"/>
      <c r="J195" s="4"/>
      <c r="K195" s="4"/>
    </row>
    <row r="196" spans="1:11" ht="15.75" customHeight="1" x14ac:dyDescent="0.25">
      <c r="A196" s="671" t="s">
        <v>431</v>
      </c>
      <c r="B196" s="520"/>
      <c r="C196" s="520"/>
      <c r="D196" s="521"/>
      <c r="E196" s="660" t="s">
        <v>429</v>
      </c>
      <c r="F196" s="521"/>
      <c r="G196" s="464" t="s">
        <v>10</v>
      </c>
      <c r="H196" s="670"/>
      <c r="I196" s="521"/>
      <c r="J196" s="4"/>
      <c r="K196" s="4"/>
    </row>
    <row r="197" spans="1:11" ht="15.75" customHeight="1" x14ac:dyDescent="0.25">
      <c r="A197" s="619" t="s">
        <v>432</v>
      </c>
      <c r="B197" s="520"/>
      <c r="C197" s="520"/>
      <c r="D197" s="521"/>
      <c r="E197" s="660" t="s">
        <v>429</v>
      </c>
      <c r="F197" s="521"/>
      <c r="G197" s="464" t="s">
        <v>10</v>
      </c>
      <c r="H197" s="670"/>
      <c r="I197" s="521"/>
      <c r="J197" s="4"/>
      <c r="K197" s="4"/>
    </row>
    <row r="198" spans="1:11" ht="15.75" customHeight="1" x14ac:dyDescent="0.25">
      <c r="A198" s="619" t="s">
        <v>433</v>
      </c>
      <c r="B198" s="520"/>
      <c r="C198" s="520"/>
      <c r="D198" s="521"/>
      <c r="E198" s="660" t="s">
        <v>429</v>
      </c>
      <c r="F198" s="521"/>
      <c r="G198" s="464" t="s">
        <v>10</v>
      </c>
      <c r="H198" s="670"/>
      <c r="I198" s="521"/>
      <c r="J198" s="4"/>
      <c r="K198" s="4"/>
    </row>
    <row r="199" spans="1:11" ht="15.75" customHeight="1" x14ac:dyDescent="0.25">
      <c r="A199" s="671" t="s">
        <v>434</v>
      </c>
      <c r="B199" s="520"/>
      <c r="C199" s="520"/>
      <c r="D199" s="521"/>
      <c r="E199" s="660" t="s">
        <v>429</v>
      </c>
      <c r="F199" s="521"/>
      <c r="G199" s="464" t="s">
        <v>10</v>
      </c>
      <c r="H199" s="670"/>
      <c r="I199" s="521"/>
      <c r="J199" s="4"/>
      <c r="K199" s="4"/>
    </row>
    <row r="200" spans="1:11" ht="15.75" customHeight="1" x14ac:dyDescent="0.25">
      <c r="A200" s="619" t="s">
        <v>435</v>
      </c>
      <c r="B200" s="520"/>
      <c r="C200" s="520"/>
      <c r="D200" s="521"/>
      <c r="E200" s="660" t="s">
        <v>429</v>
      </c>
      <c r="F200" s="521"/>
      <c r="G200" s="464" t="s">
        <v>10</v>
      </c>
      <c r="H200" s="670"/>
      <c r="I200" s="521"/>
      <c r="J200" s="4"/>
      <c r="K200" s="4"/>
    </row>
    <row r="201" spans="1:11" ht="15.75" customHeight="1" x14ac:dyDescent="0.25">
      <c r="A201" s="619" t="s">
        <v>436</v>
      </c>
      <c r="B201" s="520"/>
      <c r="C201" s="520"/>
      <c r="D201" s="521"/>
      <c r="E201" s="660" t="s">
        <v>429</v>
      </c>
      <c r="F201" s="521"/>
      <c r="G201" s="464" t="s">
        <v>10</v>
      </c>
      <c r="H201" s="670"/>
      <c r="I201" s="521"/>
      <c r="J201" s="4"/>
      <c r="K201" s="4"/>
    </row>
    <row r="202" spans="1:11" ht="15.75" customHeight="1" x14ac:dyDescent="0.25">
      <c r="A202" s="671" t="s">
        <v>437</v>
      </c>
      <c r="B202" s="520"/>
      <c r="C202" s="520"/>
      <c r="D202" s="521"/>
      <c r="E202" s="660" t="s">
        <v>429</v>
      </c>
      <c r="F202" s="521"/>
      <c r="G202" s="464" t="s">
        <v>10</v>
      </c>
      <c r="H202" s="670"/>
      <c r="I202" s="521"/>
      <c r="J202" s="4"/>
      <c r="K202" s="4"/>
    </row>
    <row r="203" spans="1:11" ht="15.75" customHeight="1" x14ac:dyDescent="0.25">
      <c r="A203" s="619" t="s">
        <v>438</v>
      </c>
      <c r="B203" s="520"/>
      <c r="C203" s="520"/>
      <c r="D203" s="521"/>
      <c r="E203" s="620" t="s">
        <v>439</v>
      </c>
      <c r="F203" s="521"/>
      <c r="G203" s="464" t="s">
        <v>10</v>
      </c>
      <c r="H203" s="670"/>
      <c r="I203" s="521"/>
      <c r="J203" s="4"/>
      <c r="K203" s="4"/>
    </row>
    <row r="204" spans="1:11" ht="15.75" customHeight="1" x14ac:dyDescent="0.25">
      <c r="A204" s="619" t="s">
        <v>440</v>
      </c>
      <c r="B204" s="520"/>
      <c r="C204" s="520"/>
      <c r="D204" s="521"/>
      <c r="E204" s="620" t="s">
        <v>439</v>
      </c>
      <c r="F204" s="521"/>
      <c r="G204" s="464" t="s">
        <v>10</v>
      </c>
      <c r="H204" s="670"/>
      <c r="I204" s="521"/>
      <c r="J204" s="4"/>
      <c r="K204" s="4"/>
    </row>
    <row r="205" spans="1:11" ht="15.75" customHeight="1" x14ac:dyDescent="0.25">
      <c r="A205" s="619" t="s">
        <v>441</v>
      </c>
      <c r="B205" s="520"/>
      <c r="C205" s="520"/>
      <c r="D205" s="521"/>
      <c r="E205" s="620" t="s">
        <v>439</v>
      </c>
      <c r="F205" s="521"/>
      <c r="G205" s="464" t="s">
        <v>10</v>
      </c>
      <c r="H205" s="670"/>
      <c r="I205" s="521"/>
      <c r="J205" s="4"/>
      <c r="K205" s="4"/>
    </row>
    <row r="206" spans="1:11" ht="21.75" customHeight="1" x14ac:dyDescent="0.25">
      <c r="A206" s="627" t="s">
        <v>442</v>
      </c>
      <c r="B206" s="520"/>
      <c r="C206" s="520"/>
      <c r="D206" s="520"/>
      <c r="E206" s="520"/>
      <c r="F206" s="520"/>
      <c r="G206" s="520"/>
      <c r="H206" s="520"/>
      <c r="I206" s="521"/>
      <c r="J206" s="4"/>
      <c r="K206" s="4"/>
    </row>
    <row r="207" spans="1:11" ht="31.5" customHeight="1" x14ac:dyDescent="0.25">
      <c r="A207" s="624" t="s">
        <v>443</v>
      </c>
      <c r="B207" s="520"/>
      <c r="C207" s="520"/>
      <c r="D207" s="520"/>
      <c r="E207" s="521"/>
      <c r="F207" s="466" t="s">
        <v>79</v>
      </c>
      <c r="G207" s="622" t="s">
        <v>420</v>
      </c>
      <c r="H207" s="520"/>
      <c r="I207" s="521"/>
      <c r="J207" s="4"/>
      <c r="K207" s="4"/>
    </row>
    <row r="208" spans="1:11" ht="25.5" customHeight="1" x14ac:dyDescent="0.25">
      <c r="A208" s="615" t="s">
        <v>444</v>
      </c>
      <c r="B208" s="520"/>
      <c r="C208" s="520"/>
      <c r="D208" s="520"/>
      <c r="E208" s="521"/>
      <c r="F208" s="467" t="s">
        <v>10</v>
      </c>
      <c r="G208" s="614">
        <v>15.64</v>
      </c>
      <c r="H208" s="520"/>
      <c r="I208" s="521"/>
      <c r="J208" s="4"/>
      <c r="K208" s="4"/>
    </row>
    <row r="209" spans="1:11" ht="25.5" customHeight="1" x14ac:dyDescent="0.25">
      <c r="A209" s="615" t="s">
        <v>445</v>
      </c>
      <c r="B209" s="520"/>
      <c r="C209" s="520"/>
      <c r="D209" s="520"/>
      <c r="E209" s="521"/>
      <c r="F209" s="467" t="s">
        <v>446</v>
      </c>
      <c r="G209" s="614">
        <v>18</v>
      </c>
      <c r="H209" s="520"/>
      <c r="I209" s="521"/>
      <c r="J209" s="4"/>
      <c r="K209" s="4"/>
    </row>
    <row r="210" spans="1:11" ht="25.5" customHeight="1" x14ac:dyDescent="0.25">
      <c r="A210" s="615" t="s">
        <v>447</v>
      </c>
      <c r="B210" s="520"/>
      <c r="C210" s="520"/>
      <c r="D210" s="520"/>
      <c r="E210" s="521"/>
      <c r="F210" s="467" t="s">
        <v>446</v>
      </c>
      <c r="G210" s="614">
        <v>28</v>
      </c>
      <c r="H210" s="520"/>
      <c r="I210" s="521"/>
      <c r="J210" s="4"/>
      <c r="K210" s="4"/>
    </row>
    <row r="211" spans="1:11" ht="25.5" customHeight="1" x14ac:dyDescent="0.25">
      <c r="A211" s="623" t="s">
        <v>448</v>
      </c>
      <c r="B211" s="520"/>
      <c r="C211" s="520"/>
      <c r="D211" s="520"/>
      <c r="E211" s="520"/>
      <c r="F211" s="520"/>
      <c r="G211" s="520"/>
      <c r="H211" s="520"/>
      <c r="I211" s="521"/>
      <c r="J211" s="4"/>
      <c r="K211" s="4"/>
    </row>
    <row r="212" spans="1:11" ht="25.5" customHeight="1" x14ac:dyDescent="0.25">
      <c r="A212" s="621" t="s">
        <v>449</v>
      </c>
      <c r="B212" s="520"/>
      <c r="C212" s="520"/>
      <c r="D212" s="520"/>
      <c r="E212" s="521"/>
      <c r="F212" s="467" t="s">
        <v>10</v>
      </c>
      <c r="G212" s="614">
        <v>65.569999999999993</v>
      </c>
      <c r="H212" s="520"/>
      <c r="I212" s="521"/>
      <c r="J212" s="4"/>
      <c r="K212" s="4"/>
    </row>
    <row r="213" spans="1:11" ht="25.5" customHeight="1" x14ac:dyDescent="0.25">
      <c r="A213" s="621" t="s">
        <v>450</v>
      </c>
      <c r="B213" s="520"/>
      <c r="C213" s="520"/>
      <c r="D213" s="520"/>
      <c r="E213" s="521"/>
      <c r="F213" s="467" t="s">
        <v>451</v>
      </c>
      <c r="G213" s="614">
        <v>715.44</v>
      </c>
      <c r="H213" s="520"/>
      <c r="I213" s="521"/>
      <c r="J213" s="4"/>
      <c r="K213" s="4"/>
    </row>
    <row r="214" spans="1:11" ht="17.25" customHeight="1" x14ac:dyDescent="0.25">
      <c r="A214" s="625"/>
      <c r="B214" s="520"/>
      <c r="C214" s="520"/>
      <c r="D214" s="520"/>
      <c r="E214" s="520"/>
      <c r="F214" s="520"/>
      <c r="G214" s="520"/>
      <c r="H214" s="520"/>
      <c r="I214" s="521"/>
      <c r="J214" s="4"/>
      <c r="K214" s="4"/>
    </row>
    <row r="215" spans="1:11" ht="18.75" customHeight="1" x14ac:dyDescent="0.25">
      <c r="A215" s="616"/>
      <c r="B215" s="520"/>
      <c r="C215" s="520"/>
      <c r="D215" s="520"/>
      <c r="E215" s="520"/>
      <c r="F215" s="520"/>
      <c r="G215" s="520"/>
      <c r="H215" s="520"/>
      <c r="I215" s="521"/>
      <c r="J215" s="4"/>
      <c r="K215" s="4"/>
    </row>
    <row r="216" spans="1:11" ht="14.25" customHeight="1" x14ac:dyDescent="0.25">
      <c r="A216" s="617"/>
      <c r="B216" s="520"/>
      <c r="C216" s="520"/>
      <c r="D216" s="520"/>
      <c r="E216" s="520"/>
      <c r="F216" s="520"/>
      <c r="G216" s="520"/>
      <c r="H216" s="520"/>
      <c r="I216" s="521"/>
      <c r="J216" s="4"/>
      <c r="K216" s="4"/>
    </row>
    <row r="217" spans="1:11" ht="14.25" customHeight="1" x14ac:dyDescent="0.25">
      <c r="A217" s="618"/>
      <c r="B217" s="495"/>
      <c r="C217" s="495"/>
      <c r="D217" s="495"/>
      <c r="E217" s="495"/>
      <c r="F217" s="495"/>
      <c r="G217" s="495"/>
      <c r="H217" s="495"/>
      <c r="I217" s="549"/>
      <c r="J217" s="4"/>
      <c r="K217" s="4"/>
    </row>
    <row r="218" spans="1:11" ht="14.25" customHeight="1" x14ac:dyDescent="0.25">
      <c r="A218" s="628"/>
      <c r="B218" s="469"/>
      <c r="C218" s="469"/>
      <c r="D218" s="469"/>
      <c r="E218" s="469"/>
      <c r="F218" s="469"/>
      <c r="G218" s="469"/>
      <c r="H218" s="469"/>
      <c r="I218" s="588"/>
      <c r="J218" s="4"/>
      <c r="K218" s="4"/>
    </row>
    <row r="219" spans="1:11" ht="14.25" customHeight="1" x14ac:dyDescent="0.25">
      <c r="A219" s="630"/>
      <c r="B219" s="469"/>
      <c r="C219" s="469"/>
      <c r="D219" s="469"/>
      <c r="E219" s="469"/>
      <c r="F219" s="469"/>
      <c r="G219" s="469"/>
      <c r="H219" s="469"/>
      <c r="I219" s="588"/>
      <c r="J219" s="4"/>
      <c r="K219" s="4"/>
    </row>
    <row r="220" spans="1:11" ht="14.25" customHeight="1" x14ac:dyDescent="0.25">
      <c r="A220" s="541" t="s">
        <v>271</v>
      </c>
      <c r="B220" s="469"/>
      <c r="C220" s="469"/>
      <c r="D220" s="469"/>
      <c r="E220" s="469"/>
      <c r="F220" s="469"/>
      <c r="G220" s="469"/>
      <c r="H220" s="469"/>
      <c r="I220" s="588"/>
      <c r="J220" s="4"/>
      <c r="K220" s="4"/>
    </row>
    <row r="221" spans="1:11" ht="14.25" customHeight="1" x14ac:dyDescent="0.25">
      <c r="A221" s="626" t="s">
        <v>77</v>
      </c>
      <c r="B221" s="485"/>
      <c r="C221" s="485"/>
      <c r="D221" s="524"/>
      <c r="E221" s="635" t="s">
        <v>273</v>
      </c>
      <c r="F221" s="632" t="s">
        <v>452</v>
      </c>
      <c r="G221" s="633"/>
      <c r="H221" s="631" t="s">
        <v>453</v>
      </c>
      <c r="I221" s="486"/>
      <c r="J221" s="4"/>
      <c r="K221" s="4"/>
    </row>
    <row r="222" spans="1:11" ht="14.25" customHeight="1" x14ac:dyDescent="0.25">
      <c r="A222" s="525"/>
      <c r="B222" s="478"/>
      <c r="C222" s="478"/>
      <c r="D222" s="526"/>
      <c r="E222" s="607"/>
      <c r="F222" s="554"/>
      <c r="G222" s="634"/>
      <c r="H222" s="554"/>
      <c r="I222" s="488"/>
      <c r="J222" s="4"/>
      <c r="K222" s="4"/>
    </row>
    <row r="223" spans="1:11" ht="21.75" customHeight="1" x14ac:dyDescent="0.25">
      <c r="A223" s="629" t="s">
        <v>454</v>
      </c>
      <c r="B223" s="529"/>
      <c r="C223" s="529"/>
      <c r="D223" s="529"/>
      <c r="E223" s="529"/>
      <c r="F223" s="529"/>
      <c r="G223" s="529"/>
      <c r="H223" s="529"/>
      <c r="I223" s="530"/>
      <c r="J223" s="4"/>
      <c r="K223" s="4"/>
    </row>
    <row r="224" spans="1:11" ht="18.75" customHeight="1" x14ac:dyDescent="0.25">
      <c r="A224" s="613" t="s">
        <v>455</v>
      </c>
      <c r="B224" s="520"/>
      <c r="C224" s="520"/>
      <c r="D224" s="521"/>
      <c r="E224" s="464" t="s">
        <v>10</v>
      </c>
      <c r="F224" s="612"/>
      <c r="G224" s="521"/>
      <c r="H224" s="611"/>
      <c r="I224" s="521"/>
      <c r="J224" s="4"/>
      <c r="K224" s="4"/>
    </row>
    <row r="225" spans="1:11" ht="18.75" customHeight="1" x14ac:dyDescent="0.25">
      <c r="A225" s="613" t="s">
        <v>456</v>
      </c>
      <c r="B225" s="520"/>
      <c r="C225" s="520"/>
      <c r="D225" s="521"/>
      <c r="E225" s="464" t="s">
        <v>10</v>
      </c>
      <c r="F225" s="612"/>
      <c r="G225" s="521"/>
      <c r="H225" s="611"/>
      <c r="I225" s="521"/>
      <c r="J225" s="4"/>
      <c r="K225" s="4"/>
    </row>
    <row r="226" spans="1:11" ht="18.75" customHeight="1" x14ac:dyDescent="0.25">
      <c r="A226" s="613" t="s">
        <v>457</v>
      </c>
      <c r="B226" s="520"/>
      <c r="C226" s="520"/>
      <c r="D226" s="521"/>
      <c r="E226" s="464" t="s">
        <v>10</v>
      </c>
      <c r="F226" s="612"/>
      <c r="G226" s="521"/>
      <c r="H226" s="611"/>
      <c r="I226" s="521"/>
      <c r="J226" s="4"/>
      <c r="K226" s="4"/>
    </row>
    <row r="227" spans="1:11" ht="18.75" customHeight="1" x14ac:dyDescent="0.25">
      <c r="A227" s="613" t="s">
        <v>458</v>
      </c>
      <c r="B227" s="520"/>
      <c r="C227" s="520"/>
      <c r="D227" s="521"/>
      <c r="E227" s="464" t="s">
        <v>10</v>
      </c>
      <c r="F227" s="612"/>
      <c r="G227" s="521"/>
      <c r="H227" s="611"/>
      <c r="I227" s="521"/>
      <c r="J227" s="4"/>
      <c r="K227" s="4"/>
    </row>
    <row r="228" spans="1:11" ht="18.75" customHeight="1" x14ac:dyDescent="0.25">
      <c r="A228" s="613" t="s">
        <v>459</v>
      </c>
      <c r="B228" s="520"/>
      <c r="C228" s="520"/>
      <c r="D228" s="521"/>
      <c r="E228" s="464" t="s">
        <v>10</v>
      </c>
      <c r="F228" s="612"/>
      <c r="G228" s="521"/>
      <c r="H228" s="611"/>
      <c r="I228" s="521"/>
      <c r="J228" s="4"/>
      <c r="K228" s="4"/>
    </row>
    <row r="229" spans="1:11" ht="18.75" customHeight="1" x14ac:dyDescent="0.25">
      <c r="A229" s="613" t="s">
        <v>460</v>
      </c>
      <c r="B229" s="520"/>
      <c r="C229" s="520"/>
      <c r="D229" s="521"/>
      <c r="E229" s="464" t="s">
        <v>10</v>
      </c>
      <c r="F229" s="612"/>
      <c r="G229" s="521"/>
      <c r="H229" s="611"/>
      <c r="I229" s="521"/>
      <c r="J229" s="4"/>
      <c r="K229" s="4"/>
    </row>
    <row r="230" spans="1:11" ht="18.75" customHeight="1" x14ac:dyDescent="0.25">
      <c r="A230" s="613" t="s">
        <v>461</v>
      </c>
      <c r="B230" s="520"/>
      <c r="C230" s="520"/>
      <c r="D230" s="521"/>
      <c r="E230" s="464" t="s">
        <v>10</v>
      </c>
      <c r="F230" s="612"/>
      <c r="G230" s="521"/>
      <c r="H230" s="611"/>
      <c r="I230" s="521"/>
      <c r="J230" s="4"/>
      <c r="K230" s="4"/>
    </row>
    <row r="231" spans="1:11" ht="18.75" customHeight="1" x14ac:dyDescent="0.25">
      <c r="A231" s="613" t="s">
        <v>462</v>
      </c>
      <c r="B231" s="520"/>
      <c r="C231" s="520"/>
      <c r="D231" s="521"/>
      <c r="E231" s="464" t="s">
        <v>10</v>
      </c>
      <c r="F231" s="612"/>
      <c r="G231" s="521"/>
      <c r="H231" s="611"/>
      <c r="I231" s="521"/>
      <c r="J231" s="4"/>
      <c r="K231" s="4"/>
    </row>
    <row r="232" spans="1:11" ht="18.75" customHeight="1" x14ac:dyDescent="0.25">
      <c r="A232" s="613" t="s">
        <v>463</v>
      </c>
      <c r="B232" s="520"/>
      <c r="C232" s="520"/>
      <c r="D232" s="521"/>
      <c r="E232" s="464" t="s">
        <v>10</v>
      </c>
      <c r="F232" s="612"/>
      <c r="G232" s="521"/>
      <c r="H232" s="611"/>
      <c r="I232" s="521"/>
      <c r="J232" s="4"/>
      <c r="K232" s="4"/>
    </row>
    <row r="233" spans="1:11" ht="18.75" customHeight="1" x14ac:dyDescent="0.25">
      <c r="A233" s="613" t="s">
        <v>464</v>
      </c>
      <c r="B233" s="520"/>
      <c r="C233" s="520"/>
      <c r="D233" s="521"/>
      <c r="E233" s="464" t="s">
        <v>10</v>
      </c>
      <c r="F233" s="612"/>
      <c r="G233" s="521"/>
      <c r="H233" s="611"/>
      <c r="I233" s="521"/>
      <c r="J233" s="4"/>
      <c r="K233" s="4"/>
    </row>
    <row r="234" spans="1:11" ht="18.75" customHeight="1" x14ac:dyDescent="0.25">
      <c r="A234" s="613" t="s">
        <v>465</v>
      </c>
      <c r="B234" s="520"/>
      <c r="C234" s="520"/>
      <c r="D234" s="521"/>
      <c r="E234" s="464" t="s">
        <v>10</v>
      </c>
      <c r="F234" s="612"/>
      <c r="G234" s="521"/>
      <c r="H234" s="611"/>
      <c r="I234" s="521"/>
      <c r="J234" s="4"/>
      <c r="K234" s="4"/>
    </row>
    <row r="235" spans="1:11" ht="18.75" customHeight="1" x14ac:dyDescent="0.25">
      <c r="A235" s="613" t="s">
        <v>466</v>
      </c>
      <c r="B235" s="520"/>
      <c r="C235" s="520"/>
      <c r="D235" s="521"/>
      <c r="E235" s="464" t="s">
        <v>10</v>
      </c>
      <c r="F235" s="612"/>
      <c r="G235" s="521"/>
      <c r="H235" s="611"/>
      <c r="I235" s="521"/>
      <c r="J235" s="4"/>
      <c r="K235" s="4"/>
    </row>
    <row r="236" spans="1:11" ht="14.25" customHeight="1" x14ac:dyDescent="0.25">
      <c r="A236" s="613"/>
      <c r="B236" s="520"/>
      <c r="C236" s="520"/>
      <c r="D236" s="521"/>
      <c r="E236" s="464"/>
      <c r="F236" s="611"/>
      <c r="G236" s="521"/>
      <c r="H236" s="611"/>
      <c r="I236" s="521"/>
      <c r="J236" s="4"/>
      <c r="K236" s="4"/>
    </row>
    <row r="237" spans="1:11" ht="14.25" customHeight="1" x14ac:dyDescent="0.25">
      <c r="A237" s="613"/>
      <c r="B237" s="520"/>
      <c r="C237" s="520"/>
      <c r="D237" s="521"/>
      <c r="E237" s="464"/>
      <c r="F237" s="611"/>
      <c r="G237" s="521"/>
      <c r="H237" s="611"/>
      <c r="I237" s="521"/>
      <c r="J237" s="4"/>
      <c r="K237" s="4"/>
    </row>
    <row r="238" spans="1:11" ht="14.25" customHeight="1" x14ac:dyDescent="0.25">
      <c r="A238" s="625"/>
      <c r="B238" s="520"/>
      <c r="C238" s="520"/>
      <c r="D238" s="520"/>
      <c r="E238" s="520"/>
      <c r="F238" s="520"/>
      <c r="G238" s="520"/>
      <c r="H238" s="520"/>
      <c r="I238" s="521"/>
      <c r="J238" s="4"/>
      <c r="K238" s="4"/>
    </row>
    <row r="239" spans="1:11" ht="14.25" customHeight="1" x14ac:dyDescent="0.25">
      <c r="A239" s="616"/>
      <c r="B239" s="520"/>
      <c r="C239" s="520"/>
      <c r="D239" s="520"/>
      <c r="E239" s="520"/>
      <c r="F239" s="520"/>
      <c r="G239" s="520"/>
      <c r="H239" s="520"/>
      <c r="I239" s="521"/>
      <c r="J239" s="4"/>
      <c r="K239" s="4"/>
    </row>
    <row r="240" spans="1:11" ht="18" customHeight="1" x14ac:dyDescent="0.25">
      <c r="A240" s="617"/>
      <c r="B240" s="520"/>
      <c r="C240" s="520"/>
      <c r="D240" s="520"/>
      <c r="E240" s="520"/>
      <c r="F240" s="520"/>
      <c r="G240" s="520"/>
      <c r="H240" s="520"/>
      <c r="I240" s="521"/>
      <c r="J240" s="4"/>
      <c r="K240" s="4"/>
    </row>
  </sheetData>
  <mergeCells count="461">
    <mergeCell ref="G149:H149"/>
    <mergeCell ref="E161:F161"/>
    <mergeCell ref="E162:F162"/>
    <mergeCell ref="A149:B149"/>
    <mergeCell ref="A146:B146"/>
    <mergeCell ref="G145:H145"/>
    <mergeCell ref="A147:B147"/>
    <mergeCell ref="A148:B148"/>
    <mergeCell ref="G129:H129"/>
    <mergeCell ref="G135:H135"/>
    <mergeCell ref="G123:H123"/>
    <mergeCell ref="G124:H124"/>
    <mergeCell ref="G125:H125"/>
    <mergeCell ref="G126:H126"/>
    <mergeCell ref="G127:H127"/>
    <mergeCell ref="G150:H150"/>
    <mergeCell ref="A158:D159"/>
    <mergeCell ref="A150:B150"/>
    <mergeCell ref="A160:I160"/>
    <mergeCell ref="G136:H136"/>
    <mergeCell ref="G137:H137"/>
    <mergeCell ref="G138:H138"/>
    <mergeCell ref="A137:B137"/>
    <mergeCell ref="G146:H146"/>
    <mergeCell ref="G147:H147"/>
    <mergeCell ref="G148:H148"/>
    <mergeCell ref="G122:H122"/>
    <mergeCell ref="G121:H121"/>
    <mergeCell ref="G141:H141"/>
    <mergeCell ref="G142:H142"/>
    <mergeCell ref="G144:H144"/>
    <mergeCell ref="A51:D51"/>
    <mergeCell ref="G51:H51"/>
    <mergeCell ref="A52:D52"/>
    <mergeCell ref="G52:H52"/>
    <mergeCell ref="G93:H93"/>
    <mergeCell ref="G94:H94"/>
    <mergeCell ref="G89:H89"/>
    <mergeCell ref="G90:H90"/>
    <mergeCell ref="A84:D84"/>
    <mergeCell ref="A90:D90"/>
    <mergeCell ref="A92:D92"/>
    <mergeCell ref="A55:I55"/>
    <mergeCell ref="A54:I54"/>
    <mergeCell ref="I108:I109"/>
    <mergeCell ref="A110:I110"/>
    <mergeCell ref="A103:I103"/>
    <mergeCell ref="A106:I106"/>
    <mergeCell ref="G47:H47"/>
    <mergeCell ref="A48:D48"/>
    <mergeCell ref="G48:H48"/>
    <mergeCell ref="A49:D49"/>
    <mergeCell ref="G49:H49"/>
    <mergeCell ref="A46:D46"/>
    <mergeCell ref="G46:H46"/>
    <mergeCell ref="G116:H116"/>
    <mergeCell ref="G120:H120"/>
    <mergeCell ref="G117:H117"/>
    <mergeCell ref="G119:H119"/>
    <mergeCell ref="G118:H118"/>
    <mergeCell ref="A118:B118"/>
    <mergeCell ref="A91:D91"/>
    <mergeCell ref="G92:H92"/>
    <mergeCell ref="A93:D93"/>
    <mergeCell ref="A94:D94"/>
    <mergeCell ref="G91:H91"/>
    <mergeCell ref="G99:H99"/>
    <mergeCell ref="G100:H100"/>
    <mergeCell ref="G95:H95"/>
    <mergeCell ref="G96:H96"/>
    <mergeCell ref="A95:D95"/>
    <mergeCell ref="A96:D96"/>
    <mergeCell ref="A98:D98"/>
    <mergeCell ref="A97:D97"/>
    <mergeCell ref="G98:H98"/>
    <mergeCell ref="A99:D99"/>
    <mergeCell ref="A198:D198"/>
    <mergeCell ref="E198:F198"/>
    <mergeCell ref="A199:D199"/>
    <mergeCell ref="E199:F199"/>
    <mergeCell ref="A202:D202"/>
    <mergeCell ref="E203:F203"/>
    <mergeCell ref="E202:F202"/>
    <mergeCell ref="A203:D203"/>
    <mergeCell ref="A40:D40"/>
    <mergeCell ref="A144:B144"/>
    <mergeCell ref="A145:B145"/>
    <mergeCell ref="A100:D100"/>
    <mergeCell ref="A112:B112"/>
    <mergeCell ref="A117:B117"/>
    <mergeCell ref="A114:B114"/>
    <mergeCell ref="A115:B115"/>
    <mergeCell ref="A116:B116"/>
    <mergeCell ref="A113:B113"/>
    <mergeCell ref="E108:E109"/>
    <mergeCell ref="F108:F109"/>
    <mergeCell ref="A108:D109"/>
    <mergeCell ref="A111:B111"/>
    <mergeCell ref="A135:B135"/>
    <mergeCell ref="A136:B136"/>
    <mergeCell ref="A61:I61"/>
    <mergeCell ref="A63:D63"/>
    <mergeCell ref="G63:H63"/>
    <mergeCell ref="A64:D64"/>
    <mergeCell ref="G64:H64"/>
    <mergeCell ref="A82:D82"/>
    <mergeCell ref="A83:D83"/>
    <mergeCell ref="G71:H71"/>
    <mergeCell ref="G72:H72"/>
    <mergeCell ref="A67:D67"/>
    <mergeCell ref="G67:H67"/>
    <mergeCell ref="A68:D68"/>
    <mergeCell ref="A101:D101"/>
    <mergeCell ref="G101:H101"/>
    <mergeCell ref="A77:D77"/>
    <mergeCell ref="A76:D76"/>
    <mergeCell ref="G77:H77"/>
    <mergeCell ref="A78:D78"/>
    <mergeCell ref="G78:H78"/>
    <mergeCell ref="A79:D79"/>
    <mergeCell ref="G79:H79"/>
    <mergeCell ref="G97:H97"/>
    <mergeCell ref="H203:I203"/>
    <mergeCell ref="H204:I204"/>
    <mergeCell ref="H205:I205"/>
    <mergeCell ref="H199:I199"/>
    <mergeCell ref="H171:I171"/>
    <mergeCell ref="H173:I173"/>
    <mergeCell ref="H172:I172"/>
    <mergeCell ref="A154:I154"/>
    <mergeCell ref="A155:I155"/>
    <mergeCell ref="A181:D181"/>
    <mergeCell ref="A182:I182"/>
    <mergeCell ref="A183:I183"/>
    <mergeCell ref="A184:I184"/>
    <mergeCell ref="E174:F174"/>
    <mergeCell ref="E172:F172"/>
    <mergeCell ref="E173:F173"/>
    <mergeCell ref="A172:D174"/>
    <mergeCell ref="A179:I179"/>
    <mergeCell ref="A175:D178"/>
    <mergeCell ref="A180:D180"/>
    <mergeCell ref="A191:D191"/>
    <mergeCell ref="A192:D192"/>
    <mergeCell ref="E205:F205"/>
    <mergeCell ref="A205:D205"/>
    <mergeCell ref="E164:F164"/>
    <mergeCell ref="E165:F165"/>
    <mergeCell ref="H174:I174"/>
    <mergeCell ref="E178:F178"/>
    <mergeCell ref="H200:I200"/>
    <mergeCell ref="H201:I201"/>
    <mergeCell ref="H202:I202"/>
    <mergeCell ref="H198:I198"/>
    <mergeCell ref="E194:F194"/>
    <mergeCell ref="E192:F192"/>
    <mergeCell ref="E193:F193"/>
    <mergeCell ref="H194:I194"/>
    <mergeCell ref="H191:I191"/>
    <mergeCell ref="E188:F189"/>
    <mergeCell ref="H164:I164"/>
    <mergeCell ref="H166:I166"/>
    <mergeCell ref="H165:I165"/>
    <mergeCell ref="E168:F168"/>
    <mergeCell ref="E169:F169"/>
    <mergeCell ref="H178:I178"/>
    <mergeCell ref="H181:I181"/>
    <mergeCell ref="G188:G189"/>
    <mergeCell ref="H180:I180"/>
    <mergeCell ref="E170:F170"/>
    <mergeCell ref="E171:F171"/>
    <mergeCell ref="H175:I175"/>
    <mergeCell ref="E175:F175"/>
    <mergeCell ref="E176:F176"/>
    <mergeCell ref="E177:F177"/>
    <mergeCell ref="E180:F180"/>
    <mergeCell ref="A187:I187"/>
    <mergeCell ref="A186:I186"/>
    <mergeCell ref="A185:I185"/>
    <mergeCell ref="E181:F181"/>
    <mergeCell ref="H176:I176"/>
    <mergeCell ref="H177:I177"/>
    <mergeCell ref="H170:I170"/>
    <mergeCell ref="H195:I195"/>
    <mergeCell ref="A196:D196"/>
    <mergeCell ref="H196:I196"/>
    <mergeCell ref="H197:I197"/>
    <mergeCell ref="E197:F197"/>
    <mergeCell ref="E196:F196"/>
    <mergeCell ref="A190:I190"/>
    <mergeCell ref="A188:D189"/>
    <mergeCell ref="A195:D195"/>
    <mergeCell ref="E191:F191"/>
    <mergeCell ref="A194:D194"/>
    <mergeCell ref="A193:D193"/>
    <mergeCell ref="H192:I192"/>
    <mergeCell ref="H193:I193"/>
    <mergeCell ref="A197:D197"/>
    <mergeCell ref="H188:I189"/>
    <mergeCell ref="A32:D32"/>
    <mergeCell ref="G32:H32"/>
    <mergeCell ref="A33:D33"/>
    <mergeCell ref="G33:H33"/>
    <mergeCell ref="G34:H34"/>
    <mergeCell ref="G35:H35"/>
    <mergeCell ref="A143:I143"/>
    <mergeCell ref="A43:D43"/>
    <mergeCell ref="G43:H43"/>
    <mergeCell ref="A38:D38"/>
    <mergeCell ref="G38:H38"/>
    <mergeCell ref="A39:D39"/>
    <mergeCell ref="G39:H39"/>
    <mergeCell ref="A86:D86"/>
    <mergeCell ref="G86:H86"/>
    <mergeCell ref="A87:D87"/>
    <mergeCell ref="G87:H87"/>
    <mergeCell ref="A88:D88"/>
    <mergeCell ref="G88:H88"/>
    <mergeCell ref="G83:H83"/>
    <mergeCell ref="A89:D89"/>
    <mergeCell ref="G131:H131"/>
    <mergeCell ref="G130:H130"/>
    <mergeCell ref="A41:D41"/>
    <mergeCell ref="G41:H41"/>
    <mergeCell ref="A34:D34"/>
    <mergeCell ref="A36:D36"/>
    <mergeCell ref="A35:D35"/>
    <mergeCell ref="A59:D60"/>
    <mergeCell ref="E59:E60"/>
    <mergeCell ref="F59:F60"/>
    <mergeCell ref="G59:H60"/>
    <mergeCell ref="A37:D37"/>
    <mergeCell ref="A53:I53"/>
    <mergeCell ref="A57:I57"/>
    <mergeCell ref="A58:I58"/>
    <mergeCell ref="A56:I56"/>
    <mergeCell ref="I59:I60"/>
    <mergeCell ref="A42:D42"/>
    <mergeCell ref="G42:H42"/>
    <mergeCell ref="G40:H40"/>
    <mergeCell ref="A44:D44"/>
    <mergeCell ref="G44:H44"/>
    <mergeCell ref="A50:D50"/>
    <mergeCell ref="G50:H50"/>
    <mergeCell ref="A45:D45"/>
    <mergeCell ref="G45:H45"/>
    <mergeCell ref="A47:D47"/>
    <mergeCell ref="A104:I104"/>
    <mergeCell ref="A105:I105"/>
    <mergeCell ref="A102:I102"/>
    <mergeCell ref="A107:I107"/>
    <mergeCell ref="E158:F159"/>
    <mergeCell ref="G158:G159"/>
    <mergeCell ref="E166:F166"/>
    <mergeCell ref="E163:F163"/>
    <mergeCell ref="G139:H139"/>
    <mergeCell ref="G140:H140"/>
    <mergeCell ref="A128:B128"/>
    <mergeCell ref="G128:H128"/>
    <mergeCell ref="A119:B119"/>
    <mergeCell ref="A120:B120"/>
    <mergeCell ref="G113:H113"/>
    <mergeCell ref="G114:H114"/>
    <mergeCell ref="G115:H115"/>
    <mergeCell ref="G112:H112"/>
    <mergeCell ref="G108:H109"/>
    <mergeCell ref="G111:H111"/>
    <mergeCell ref="A121:B121"/>
    <mergeCell ref="A130:B130"/>
    <mergeCell ref="A129:B129"/>
    <mergeCell ref="A122:B122"/>
    <mergeCell ref="E200:F200"/>
    <mergeCell ref="E201:F201"/>
    <mergeCell ref="G132:H132"/>
    <mergeCell ref="G133:H133"/>
    <mergeCell ref="G134:H134"/>
    <mergeCell ref="A151:I151"/>
    <mergeCell ref="A153:I153"/>
    <mergeCell ref="A152:I152"/>
    <mergeCell ref="A156:I156"/>
    <mergeCell ref="A157:I157"/>
    <mergeCell ref="H163:I163"/>
    <mergeCell ref="H158:I159"/>
    <mergeCell ref="H161:I161"/>
    <mergeCell ref="H162:I162"/>
    <mergeCell ref="H168:I168"/>
    <mergeCell ref="H169:I169"/>
    <mergeCell ref="A167:I167"/>
    <mergeCell ref="A168:D171"/>
    <mergeCell ref="A201:D201"/>
    <mergeCell ref="A133:B133"/>
    <mergeCell ref="A134:B134"/>
    <mergeCell ref="A166:D166"/>
    <mergeCell ref="A200:D200"/>
    <mergeCell ref="E195:F195"/>
    <mergeCell ref="A69:D69"/>
    <mergeCell ref="A71:D71"/>
    <mergeCell ref="A70:D70"/>
    <mergeCell ref="A72:D72"/>
    <mergeCell ref="G74:H74"/>
    <mergeCell ref="G75:H75"/>
    <mergeCell ref="G68:H68"/>
    <mergeCell ref="G69:H69"/>
    <mergeCell ref="G70:H70"/>
    <mergeCell ref="A74:D74"/>
    <mergeCell ref="A75:D75"/>
    <mergeCell ref="G81:H81"/>
    <mergeCell ref="A80:D80"/>
    <mergeCell ref="A30:D30"/>
    <mergeCell ref="G30:H30"/>
    <mergeCell ref="A132:B132"/>
    <mergeCell ref="A131:B131"/>
    <mergeCell ref="A161:D162"/>
    <mergeCell ref="A163:D163"/>
    <mergeCell ref="A164:D165"/>
    <mergeCell ref="A65:D65"/>
    <mergeCell ref="G65:H65"/>
    <mergeCell ref="G80:H80"/>
    <mergeCell ref="A81:D81"/>
    <mergeCell ref="A73:D73"/>
    <mergeCell ref="G73:H73"/>
    <mergeCell ref="G76:H76"/>
    <mergeCell ref="G82:H82"/>
    <mergeCell ref="G84:H84"/>
    <mergeCell ref="A85:D85"/>
    <mergeCell ref="G85:H85"/>
    <mergeCell ref="A66:D66"/>
    <mergeCell ref="G66:H66"/>
    <mergeCell ref="A62:D62"/>
    <mergeCell ref="G62:H62"/>
    <mergeCell ref="A31:D31"/>
    <mergeCell ref="G31:H31"/>
    <mergeCell ref="G26:H26"/>
    <mergeCell ref="G27:H27"/>
    <mergeCell ref="G36:H36"/>
    <mergeCell ref="G37:H37"/>
    <mergeCell ref="A2:I2"/>
    <mergeCell ref="G9:H9"/>
    <mergeCell ref="A1:I1"/>
    <mergeCell ref="A7:I7"/>
    <mergeCell ref="I5:I6"/>
    <mergeCell ref="G28:H28"/>
    <mergeCell ref="A3:I3"/>
    <mergeCell ref="A4:I4"/>
    <mergeCell ref="A23:D23"/>
    <mergeCell ref="G23:H23"/>
    <mergeCell ref="A24:D24"/>
    <mergeCell ref="G24:H24"/>
    <mergeCell ref="A21:D21"/>
    <mergeCell ref="A22:D22"/>
    <mergeCell ref="G29:H29"/>
    <mergeCell ref="G25:H25"/>
    <mergeCell ref="G21:H21"/>
    <mergeCell ref="G22:H22"/>
    <mergeCell ref="G8:H8"/>
    <mergeCell ref="G5:H6"/>
    <mergeCell ref="A8:D8"/>
    <mergeCell ref="A5:D6"/>
    <mergeCell ref="E5:E6"/>
    <mergeCell ref="F5:F6"/>
    <mergeCell ref="A17:D17"/>
    <mergeCell ref="A29:D29"/>
    <mergeCell ref="A25:D25"/>
    <mergeCell ref="A20:D20"/>
    <mergeCell ref="A26:D26"/>
    <mergeCell ref="A27:D27"/>
    <mergeCell ref="A28:D28"/>
    <mergeCell ref="A9:D9"/>
    <mergeCell ref="A10:D10"/>
    <mergeCell ref="G20:H20"/>
    <mergeCell ref="G17:H17"/>
    <mergeCell ref="G18:H18"/>
    <mergeCell ref="G19:H19"/>
    <mergeCell ref="G10:H10"/>
    <mergeCell ref="A11:D11"/>
    <mergeCell ref="A18:D18"/>
    <mergeCell ref="A19:D19"/>
    <mergeCell ref="A14:D14"/>
    <mergeCell ref="A15:D15"/>
    <mergeCell ref="G15:H15"/>
    <mergeCell ref="A16:D16"/>
    <mergeCell ref="G16:H16"/>
    <mergeCell ref="G11:H11"/>
    <mergeCell ref="A12:D12"/>
    <mergeCell ref="G12:H12"/>
    <mergeCell ref="A13:D13"/>
    <mergeCell ref="G13:H13"/>
    <mergeCell ref="G14:H14"/>
    <mergeCell ref="A239:I239"/>
    <mergeCell ref="A240:I240"/>
    <mergeCell ref="A238:I238"/>
    <mergeCell ref="A221:D222"/>
    <mergeCell ref="A206:I206"/>
    <mergeCell ref="A218:I218"/>
    <mergeCell ref="A223:I223"/>
    <mergeCell ref="A219:I219"/>
    <mergeCell ref="A220:I220"/>
    <mergeCell ref="H221:I222"/>
    <mergeCell ref="F221:G222"/>
    <mergeCell ref="E221:E222"/>
    <mergeCell ref="H234:I234"/>
    <mergeCell ref="H235:I235"/>
    <mergeCell ref="H236:I236"/>
    <mergeCell ref="F237:G237"/>
    <mergeCell ref="H237:I237"/>
    <mergeCell ref="A231:D231"/>
    <mergeCell ref="A232:D232"/>
    <mergeCell ref="A233:D233"/>
    <mergeCell ref="A234:D234"/>
    <mergeCell ref="A235:D235"/>
    <mergeCell ref="F233:G233"/>
    <mergeCell ref="F234:G234"/>
    <mergeCell ref="G209:I209"/>
    <mergeCell ref="A208:E208"/>
    <mergeCell ref="A209:E209"/>
    <mergeCell ref="G212:I212"/>
    <mergeCell ref="A215:I215"/>
    <mergeCell ref="G213:I213"/>
    <mergeCell ref="A216:I216"/>
    <mergeCell ref="A217:I217"/>
    <mergeCell ref="A204:D204"/>
    <mergeCell ref="E204:F204"/>
    <mergeCell ref="A210:E210"/>
    <mergeCell ref="A212:E212"/>
    <mergeCell ref="G208:I208"/>
    <mergeCell ref="G207:I207"/>
    <mergeCell ref="G210:I210"/>
    <mergeCell ref="A211:I211"/>
    <mergeCell ref="A207:E207"/>
    <mergeCell ref="A213:E213"/>
    <mergeCell ref="A214:I214"/>
    <mergeCell ref="H230:I230"/>
    <mergeCell ref="H233:I233"/>
    <mergeCell ref="A236:D236"/>
    <mergeCell ref="A237:D237"/>
    <mergeCell ref="H229:I229"/>
    <mergeCell ref="A225:D225"/>
    <mergeCell ref="F235:G235"/>
    <mergeCell ref="F231:G231"/>
    <mergeCell ref="F229:G229"/>
    <mergeCell ref="F236:G236"/>
    <mergeCell ref="F228:G228"/>
    <mergeCell ref="F232:G232"/>
    <mergeCell ref="H228:I228"/>
    <mergeCell ref="H231:I231"/>
    <mergeCell ref="H232:I232"/>
    <mergeCell ref="F230:G230"/>
    <mergeCell ref="A230:D230"/>
    <mergeCell ref="F225:G225"/>
    <mergeCell ref="H225:I225"/>
    <mergeCell ref="F226:G226"/>
    <mergeCell ref="H226:I226"/>
    <mergeCell ref="F227:G227"/>
    <mergeCell ref="H227:I227"/>
    <mergeCell ref="A229:D229"/>
    <mergeCell ref="A224:D224"/>
    <mergeCell ref="A226:D226"/>
    <mergeCell ref="A227:D227"/>
    <mergeCell ref="A228:D228"/>
    <mergeCell ref="F224:G224"/>
    <mergeCell ref="H224:I224"/>
  </mergeCells>
  <pageMargins left="0.7" right="0.7" top="0.75" bottom="0.75" header="0" footer="0"/>
  <pageSetup paperSize="9" orientation="portrait"/>
  <rowBreaks count="5" manualBreakCount="5">
    <brk id="54" man="1"/>
    <brk id="103" man="1"/>
    <brk id="183" man="1"/>
    <brk id="152" man="1"/>
    <brk id="2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Ест-тв.влаж</vt:lpstr>
      <vt:lpstr>Строг. прод. ЕльСосна</vt:lpstr>
      <vt:lpstr>Погонаж. изд.</vt:lpstr>
      <vt:lpstr>Лестнич. эл-ты</vt:lpstr>
      <vt:lpstr>Меб. щит</vt:lpstr>
      <vt:lpstr>Фанера, OSB</vt:lpstr>
      <vt:lpstr>Защита древесины </vt:lpstr>
      <vt:lpstr>Меб. фур, Крепеж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Раменское</cp:lastModifiedBy>
  <cp:lastPrinted>2023-04-30T13:58:56Z</cp:lastPrinted>
  <dcterms:created xsi:type="dcterms:W3CDTF">2015-06-05T18:17:20Z</dcterms:created>
  <dcterms:modified xsi:type="dcterms:W3CDTF">2023-04-30T14:07:10Z</dcterms:modified>
</cp:coreProperties>
</file>