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/>
  <mc:AlternateContent xmlns:mc="http://schemas.openxmlformats.org/markup-compatibility/2006">
    <mc:Choice Requires="x15">
      <x15ac:absPath xmlns:x15ac="http://schemas.microsoft.com/office/spreadsheetml/2010/11/ac" url="C:\Users\User\Documents\МОСКВА\ПРАЙСы\"/>
    </mc:Choice>
  </mc:AlternateContent>
  <xr:revisionPtr revIDLastSave="0" documentId="13_ncr:1_{3A7B1490-EAAC-4AF3-823E-D319DB19CFB3}" xr6:coauthVersionLast="37" xr6:coauthVersionMax="47" xr10:uidLastSave="{00000000-0000-0000-0000-000000000000}"/>
  <bookViews>
    <workbookView xWindow="0" yWindow="0" windowWidth="20490" windowHeight="6945" xr2:uid="{00000000-000D-0000-FFFF-FFFF00000000}"/>
  </bookViews>
  <sheets>
    <sheet name="Ест-тв.влаж" sheetId="1" r:id="rId1"/>
    <sheet name="Строг. прод. ЕльСосна" sheetId="2" r:id="rId2"/>
    <sheet name="Липа, осина" sheetId="6" r:id="rId3"/>
    <sheet name="Меб. щит" sheetId="5" r:id="rId4"/>
    <sheet name="Лестнич. эл-ты" sheetId="4" r:id="rId5"/>
    <sheet name="Пеллеты" sheetId="7" r:id="rId6"/>
    <sheet name="Погонажные изделия" sheetId="8" r:id="rId7"/>
    <sheet name="b" sheetId="9" state="hidden" r:id="rId8"/>
  </sheets>
  <calcPr calcId="179021"/>
</workbook>
</file>

<file path=xl/calcChain.xml><?xml version="1.0" encoding="utf-8"?>
<calcChain xmlns="http://schemas.openxmlformats.org/spreadsheetml/2006/main">
  <c r="G29" i="4" l="1"/>
  <c r="H29" i="4" s="1"/>
  <c r="G37" i="4"/>
  <c r="G38" i="4"/>
  <c r="G39" i="4"/>
  <c r="H39" i="4" s="1"/>
  <c r="G40" i="4"/>
  <c r="J40" i="4" s="1"/>
  <c r="G41" i="4"/>
  <c r="H41" i="4" s="1"/>
  <c r="G42" i="4"/>
  <c r="H42" i="4" s="1"/>
  <c r="G43" i="4"/>
  <c r="H43" i="4" s="1"/>
  <c r="G44" i="4"/>
  <c r="H44" i="4" s="1"/>
  <c r="H32" i="4"/>
  <c r="H34" i="4"/>
  <c r="J29" i="4"/>
  <c r="G30" i="4"/>
  <c r="G31" i="4"/>
  <c r="J31" i="4" s="1"/>
  <c r="G32" i="4"/>
  <c r="J32" i="4" s="1"/>
  <c r="G33" i="4"/>
  <c r="J33" i="4" s="1"/>
  <c r="G34" i="4"/>
  <c r="J34" i="4" s="1"/>
  <c r="G35" i="4"/>
  <c r="J35" i="4" s="1"/>
  <c r="G36" i="4"/>
  <c r="J36" i="4" s="1"/>
  <c r="H24" i="4"/>
  <c r="H25" i="4"/>
  <c r="H26" i="4"/>
  <c r="G23" i="4"/>
  <c r="J23" i="4" s="1"/>
  <c r="G24" i="4"/>
  <c r="J24" i="4" s="1"/>
  <c r="G25" i="4"/>
  <c r="J25" i="4" s="1"/>
  <c r="G26" i="4"/>
  <c r="G27" i="4"/>
  <c r="H27" i="4" s="1"/>
  <c r="G28" i="4"/>
  <c r="J28" i="4" s="1"/>
  <c r="H21" i="4"/>
  <c r="G19" i="4"/>
  <c r="G20" i="4"/>
  <c r="J20" i="4" s="1"/>
  <c r="G21" i="4"/>
  <c r="J21" i="4" s="1"/>
  <c r="G22" i="4"/>
  <c r="G15" i="4"/>
  <c r="J15" i="4" s="1"/>
  <c r="G16" i="4"/>
  <c r="H16" i="4" s="1"/>
  <c r="G17" i="4"/>
  <c r="J17" i="4" s="1"/>
  <c r="G18" i="4"/>
  <c r="H18" i="4" s="1"/>
  <c r="G7" i="4"/>
  <c r="H7" i="4" s="1"/>
  <c r="G9" i="4"/>
  <c r="H9" i="4" s="1"/>
  <c r="G10" i="4"/>
  <c r="J10" i="4" s="1"/>
  <c r="G11" i="4"/>
  <c r="J11" i="4" s="1"/>
  <c r="G12" i="4"/>
  <c r="J12" i="4" s="1"/>
  <c r="G13" i="4"/>
  <c r="J13" i="4" s="1"/>
  <c r="G14" i="4"/>
  <c r="H14" i="4" s="1"/>
  <c r="H95" i="6"/>
  <c r="G95" i="6"/>
  <c r="M95" i="6" s="1"/>
  <c r="L95" i="6" s="1"/>
  <c r="M94" i="6"/>
  <c r="J94" i="6"/>
  <c r="I94" i="6" s="1"/>
  <c r="H94" i="6"/>
  <c r="G94" i="6"/>
  <c r="H93" i="6"/>
  <c r="G93" i="6"/>
  <c r="H92" i="6"/>
  <c r="G92" i="6"/>
  <c r="H91" i="6"/>
  <c r="G91" i="6"/>
  <c r="M90" i="6"/>
  <c r="L90" i="6" s="1"/>
  <c r="H90" i="6"/>
  <c r="G90" i="6"/>
  <c r="J90" i="6" s="1"/>
  <c r="I90" i="6" s="1"/>
  <c r="H89" i="6"/>
  <c r="G89" i="6"/>
  <c r="J89" i="6" s="1"/>
  <c r="I89" i="6" s="1"/>
  <c r="M88" i="6"/>
  <c r="J88" i="6"/>
  <c r="H88" i="6"/>
  <c r="G88" i="6"/>
  <c r="H87" i="6"/>
  <c r="G87" i="6"/>
  <c r="M87" i="6" s="1"/>
  <c r="L87" i="6" s="1"/>
  <c r="M86" i="6"/>
  <c r="J86" i="6"/>
  <c r="H86" i="6"/>
  <c r="L86" i="6" s="1"/>
  <c r="G86" i="6"/>
  <c r="H85" i="6"/>
  <c r="G85" i="6"/>
  <c r="H84" i="6"/>
  <c r="G84" i="6"/>
  <c r="H11" i="4" l="1"/>
  <c r="H40" i="4"/>
  <c r="J18" i="4"/>
  <c r="J44" i="4"/>
  <c r="J87" i="6"/>
  <c r="I87" i="6" s="1"/>
  <c r="M89" i="6"/>
  <c r="L94" i="6"/>
  <c r="J95" i="6"/>
  <c r="H37" i="4"/>
  <c r="J37" i="4"/>
  <c r="H20" i="4"/>
  <c r="H19" i="4"/>
  <c r="J27" i="4"/>
  <c r="H38" i="4"/>
  <c r="J19" i="4"/>
  <c r="J26" i="4"/>
  <c r="H13" i="4"/>
  <c r="H36" i="4"/>
  <c r="H12" i="4"/>
  <c r="H28" i="4"/>
  <c r="H35" i="4"/>
  <c r="H33" i="4"/>
  <c r="J9" i="4"/>
  <c r="J43" i="4"/>
  <c r="J7" i="4"/>
  <c r="J41" i="4"/>
  <c r="J14" i="4"/>
  <c r="H23" i="4"/>
  <c r="H30" i="4"/>
  <c r="J39" i="4"/>
  <c r="J30" i="4"/>
  <c r="J42" i="4"/>
  <c r="H10" i="4"/>
  <c r="J22" i="4"/>
  <c r="H31" i="4"/>
  <c r="H22" i="4"/>
  <c r="J38" i="4"/>
  <c r="H17" i="4"/>
  <c r="J16" i="4"/>
  <c r="H15" i="4"/>
  <c r="L88" i="6"/>
  <c r="I86" i="6"/>
  <c r="L89" i="6"/>
  <c r="I88" i="6"/>
  <c r="I95" i="6"/>
  <c r="J85" i="6"/>
  <c r="I85" i="6" s="1"/>
  <c r="J93" i="6"/>
  <c r="I93" i="6" s="1"/>
  <c r="J92" i="6"/>
  <c r="I92" i="6" s="1"/>
  <c r="M85" i="6"/>
  <c r="L85" i="6" s="1"/>
  <c r="J91" i="6"/>
  <c r="I91" i="6" s="1"/>
  <c r="M93" i="6"/>
  <c r="L93" i="6" s="1"/>
  <c r="M84" i="6"/>
  <c r="L84" i="6" s="1"/>
  <c r="M92" i="6"/>
  <c r="L92" i="6" s="1"/>
  <c r="J84" i="6"/>
  <c r="I84" i="6" s="1"/>
  <c r="M91" i="6"/>
  <c r="L91" i="6" s="1"/>
  <c r="H83" i="6" l="1"/>
  <c r="G83" i="6"/>
  <c r="M83" i="6" s="1"/>
  <c r="L83" i="6" s="1"/>
  <c r="M82" i="6"/>
  <c r="J82" i="6"/>
  <c r="H82" i="6"/>
  <c r="L82" i="6" s="1"/>
  <c r="G82" i="6"/>
  <c r="H81" i="6"/>
  <c r="G81" i="6"/>
  <c r="H80" i="6"/>
  <c r="G80" i="6"/>
  <c r="H79" i="6"/>
  <c r="G79" i="6"/>
  <c r="M78" i="6"/>
  <c r="L78" i="6" s="1"/>
  <c r="H78" i="6"/>
  <c r="G78" i="6"/>
  <c r="J78" i="6" s="1"/>
  <c r="I78" i="6" s="1"/>
  <c r="H77" i="6"/>
  <c r="G77" i="6"/>
  <c r="J77" i="6" s="1"/>
  <c r="I77" i="6" s="1"/>
  <c r="M76" i="6"/>
  <c r="L76" i="6"/>
  <c r="J76" i="6"/>
  <c r="I76" i="6" s="1"/>
  <c r="H76" i="6"/>
  <c r="G76" i="6"/>
  <c r="H75" i="6"/>
  <c r="G75" i="6"/>
  <c r="M75" i="6" s="1"/>
  <c r="L75" i="6" s="1"/>
  <c r="M74" i="6"/>
  <c r="H74" i="6"/>
  <c r="G74" i="6"/>
  <c r="J74" i="6" s="1"/>
  <c r="H73" i="6"/>
  <c r="G73" i="6"/>
  <c r="H72" i="6"/>
  <c r="G72" i="6"/>
  <c r="H71" i="6"/>
  <c r="G71" i="6"/>
  <c r="H70" i="6"/>
  <c r="G70" i="6"/>
  <c r="J70" i="6" s="1"/>
  <c r="I70" i="6" s="1"/>
  <c r="H69" i="6"/>
  <c r="G69" i="6"/>
  <c r="J69" i="6" s="1"/>
  <c r="I69" i="6" s="1"/>
  <c r="H68" i="6"/>
  <c r="G68" i="6"/>
  <c r="M68" i="6" s="1"/>
  <c r="L68" i="6" s="1"/>
  <c r="M67" i="6"/>
  <c r="L67" i="6"/>
  <c r="J67" i="6"/>
  <c r="I67" i="6" s="1"/>
  <c r="H67" i="6"/>
  <c r="G67" i="6"/>
  <c r="H66" i="6"/>
  <c r="G66" i="6"/>
  <c r="M66" i="6" s="1"/>
  <c r="H65" i="6"/>
  <c r="G65" i="6"/>
  <c r="H64" i="6"/>
  <c r="G64" i="6"/>
  <c r="H63" i="6"/>
  <c r="G63" i="6"/>
  <c r="H62" i="6"/>
  <c r="G62" i="6"/>
  <c r="J62" i="6" s="1"/>
  <c r="I62" i="6" s="1"/>
  <c r="H61" i="6"/>
  <c r="G61" i="6"/>
  <c r="J61" i="6" s="1"/>
  <c r="I61" i="6" s="1"/>
  <c r="M60" i="6"/>
  <c r="L60" i="6" s="1"/>
  <c r="J60" i="6"/>
  <c r="H60" i="6"/>
  <c r="G60" i="6"/>
  <c r="H59" i="6"/>
  <c r="G59" i="6"/>
  <c r="M59" i="6" s="1"/>
  <c r="L59" i="6" s="1"/>
  <c r="M58" i="6"/>
  <c r="H58" i="6"/>
  <c r="G58" i="6"/>
  <c r="J58" i="6" s="1"/>
  <c r="I58" i="6" s="1"/>
  <c r="H57" i="6"/>
  <c r="G57" i="6"/>
  <c r="H56" i="6"/>
  <c r="G56" i="6"/>
  <c r="H55" i="6"/>
  <c r="G55" i="6"/>
  <c r="H54" i="6"/>
  <c r="G54" i="6"/>
  <c r="J54" i="6" s="1"/>
  <c r="I54" i="6" s="1"/>
  <c r="H53" i="6"/>
  <c r="G53" i="6"/>
  <c r="J53" i="6" s="1"/>
  <c r="I53" i="6" s="1"/>
  <c r="H52" i="6"/>
  <c r="G52" i="6"/>
  <c r="M52" i="6" s="1"/>
  <c r="L52" i="6" s="1"/>
  <c r="M51" i="6"/>
  <c r="L51" i="6"/>
  <c r="J51" i="6"/>
  <c r="I51" i="6" s="1"/>
  <c r="H51" i="6"/>
  <c r="G51" i="6"/>
  <c r="H50" i="6"/>
  <c r="G50" i="6"/>
  <c r="M50" i="6" s="1"/>
  <c r="H49" i="6"/>
  <c r="G49" i="6"/>
  <c r="H48" i="6"/>
  <c r="G48" i="6"/>
  <c r="H47" i="6"/>
  <c r="G47" i="6"/>
  <c r="M46" i="6"/>
  <c r="H46" i="6"/>
  <c r="G46" i="6"/>
  <c r="J46" i="6" s="1"/>
  <c r="H45" i="6"/>
  <c r="G45" i="6"/>
  <c r="J45" i="6" s="1"/>
  <c r="I45" i="6" s="1"/>
  <c r="H44" i="6"/>
  <c r="G44" i="6"/>
  <c r="M44" i="6" s="1"/>
  <c r="L44" i="6" s="1"/>
  <c r="H37" i="6"/>
  <c r="G37" i="6"/>
  <c r="M37" i="6" s="1"/>
  <c r="L37" i="6" s="1"/>
  <c r="M36" i="6"/>
  <c r="J36" i="6"/>
  <c r="I36" i="6"/>
  <c r="H36" i="6"/>
  <c r="G36" i="6"/>
  <c r="H35" i="6"/>
  <c r="G35" i="6"/>
  <c r="H34" i="6"/>
  <c r="G34" i="6"/>
  <c r="H33" i="6"/>
  <c r="G33" i="6"/>
  <c r="M32" i="6"/>
  <c r="L32" i="6" s="1"/>
  <c r="H32" i="6"/>
  <c r="G32" i="6"/>
  <c r="J32" i="6" s="1"/>
  <c r="I32" i="6" s="1"/>
  <c r="M31" i="6"/>
  <c r="H31" i="6"/>
  <c r="G31" i="6"/>
  <c r="J31" i="6" s="1"/>
  <c r="M30" i="6"/>
  <c r="L30" i="6" s="1"/>
  <c r="J30" i="6"/>
  <c r="I30" i="6" s="1"/>
  <c r="H30" i="6"/>
  <c r="G30" i="6"/>
  <c r="H29" i="6"/>
  <c r="G29" i="6"/>
  <c r="M29" i="6" s="1"/>
  <c r="L29" i="6" s="1"/>
  <c r="M28" i="6"/>
  <c r="J28" i="6"/>
  <c r="I28" i="6" s="1"/>
  <c r="H28" i="6"/>
  <c r="G28" i="6"/>
  <c r="H27" i="6"/>
  <c r="G27" i="6"/>
  <c r="H26" i="6"/>
  <c r="G26" i="6"/>
  <c r="H25" i="6"/>
  <c r="G25" i="6"/>
  <c r="H24" i="6"/>
  <c r="G24" i="6"/>
  <c r="J24" i="6" s="1"/>
  <c r="I24" i="6" s="1"/>
  <c r="H23" i="6"/>
  <c r="G23" i="6"/>
  <c r="J23" i="6" s="1"/>
  <c r="I23" i="6" s="1"/>
  <c r="H22" i="6"/>
  <c r="G22" i="6"/>
  <c r="M22" i="6" s="1"/>
  <c r="L22" i="6" s="1"/>
  <c r="M21" i="6"/>
  <c r="L21" i="6" s="1"/>
  <c r="J21" i="6"/>
  <c r="H21" i="6"/>
  <c r="G21" i="6"/>
  <c r="H20" i="6"/>
  <c r="G20" i="6"/>
  <c r="M20" i="6" s="1"/>
  <c r="H19" i="6"/>
  <c r="G19" i="6"/>
  <c r="H18" i="6"/>
  <c r="G18" i="6"/>
  <c r="H17" i="6"/>
  <c r="G17" i="6"/>
  <c r="M16" i="6"/>
  <c r="H16" i="6"/>
  <c r="G16" i="6"/>
  <c r="J16" i="6" s="1"/>
  <c r="M15" i="6"/>
  <c r="L15" i="6"/>
  <c r="H15" i="6"/>
  <c r="G15" i="6"/>
  <c r="J15" i="6" s="1"/>
  <c r="H14" i="6"/>
  <c r="G14" i="6"/>
  <c r="J14" i="6" s="1"/>
  <c r="I14" i="6" s="1"/>
  <c r="M13" i="6"/>
  <c r="L13" i="6" s="1"/>
  <c r="H13" i="6"/>
  <c r="G13" i="6"/>
  <c r="J13" i="6" s="1"/>
  <c r="I13" i="6" s="1"/>
  <c r="M12" i="6"/>
  <c r="L12" i="6"/>
  <c r="J12" i="6"/>
  <c r="I12" i="6" s="1"/>
  <c r="H12" i="6"/>
  <c r="G12" i="6"/>
  <c r="H11" i="6"/>
  <c r="G11" i="6"/>
  <c r="J11" i="6" s="1"/>
  <c r="I11" i="6" s="1"/>
  <c r="H10" i="6"/>
  <c r="G10" i="6"/>
  <c r="M10" i="6" s="1"/>
  <c r="M9" i="6"/>
  <c r="L9" i="6"/>
  <c r="J9" i="6"/>
  <c r="I9" i="6" s="1"/>
  <c r="H9" i="6"/>
  <c r="G9" i="6"/>
  <c r="M8" i="6"/>
  <c r="J8" i="6"/>
  <c r="H8" i="6"/>
  <c r="L8" i="6" s="1"/>
  <c r="G8" i="6"/>
  <c r="H7" i="6"/>
  <c r="G7" i="6"/>
  <c r="M7" i="6" s="1"/>
  <c r="M6" i="6"/>
  <c r="J6" i="6"/>
  <c r="I6" i="6" s="1"/>
  <c r="H6" i="6"/>
  <c r="G6" i="6"/>
  <c r="L10" i="6" l="1"/>
  <c r="L7" i="6"/>
  <c r="I82" i="6"/>
  <c r="I16" i="6"/>
  <c r="I31" i="6"/>
  <c r="J44" i="6"/>
  <c r="I44" i="6" s="1"/>
  <c r="M53" i="6"/>
  <c r="L53" i="6" s="1"/>
  <c r="M62" i="6"/>
  <c r="L62" i="6" s="1"/>
  <c r="L66" i="6"/>
  <c r="M23" i="6"/>
  <c r="L23" i="6" s="1"/>
  <c r="J29" i="6"/>
  <c r="I29" i="6" s="1"/>
  <c r="J50" i="6"/>
  <c r="I50" i="6" s="1"/>
  <c r="J66" i="6"/>
  <c r="M69" i="6"/>
  <c r="L69" i="6" s="1"/>
  <c r="J75" i="6"/>
  <c r="I75" i="6" s="1"/>
  <c r="I21" i="6"/>
  <c r="L50" i="6"/>
  <c r="I60" i="6"/>
  <c r="L20" i="6"/>
  <c r="L31" i="6"/>
  <c r="J59" i="6"/>
  <c r="I59" i="6" s="1"/>
  <c r="L16" i="6"/>
  <c r="J10" i="6"/>
  <c r="I10" i="6" s="1"/>
  <c r="M11" i="6"/>
  <c r="M14" i="6"/>
  <c r="L14" i="6" s="1"/>
  <c r="J20" i="6"/>
  <c r="I20" i="6" s="1"/>
  <c r="J37" i="6"/>
  <c r="I37" i="6" s="1"/>
  <c r="J52" i="6"/>
  <c r="I52" i="6" s="1"/>
  <c r="M54" i="6"/>
  <c r="L54" i="6" s="1"/>
  <c r="L58" i="6"/>
  <c r="J68" i="6"/>
  <c r="I68" i="6" s="1"/>
  <c r="M77" i="6"/>
  <c r="L77" i="6" s="1"/>
  <c r="J7" i="6"/>
  <c r="I7" i="6" s="1"/>
  <c r="I15" i="6"/>
  <c r="J22" i="6"/>
  <c r="I22" i="6" s="1"/>
  <c r="M24" i="6"/>
  <c r="L24" i="6" s="1"/>
  <c r="L28" i="6"/>
  <c r="M45" i="6"/>
  <c r="L45" i="6" s="1"/>
  <c r="M70" i="6"/>
  <c r="L70" i="6" s="1"/>
  <c r="J83" i="6"/>
  <c r="I83" i="6" s="1"/>
  <c r="I8" i="6"/>
  <c r="L46" i="6"/>
  <c r="L6" i="6"/>
  <c r="L36" i="6"/>
  <c r="I46" i="6"/>
  <c r="M61" i="6"/>
  <c r="L61" i="6" s="1"/>
  <c r="L74" i="6"/>
  <c r="M34" i="6"/>
  <c r="L34" i="6" s="1"/>
  <c r="J34" i="6"/>
  <c r="I34" i="6" s="1"/>
  <c r="M47" i="6"/>
  <c r="L47" i="6" s="1"/>
  <c r="J47" i="6"/>
  <c r="I47" i="6" s="1"/>
  <c r="J57" i="6"/>
  <c r="I57" i="6" s="1"/>
  <c r="M57" i="6"/>
  <c r="L57" i="6" s="1"/>
  <c r="I66" i="6"/>
  <c r="M64" i="6"/>
  <c r="L64" i="6" s="1"/>
  <c r="J64" i="6"/>
  <c r="I64" i="6" s="1"/>
  <c r="M71" i="6"/>
  <c r="L71" i="6" s="1"/>
  <c r="J71" i="6"/>
  <c r="I71" i="6" s="1"/>
  <c r="J81" i="6"/>
  <c r="I81" i="6" s="1"/>
  <c r="M81" i="6"/>
  <c r="L81" i="6" s="1"/>
  <c r="M17" i="6"/>
  <c r="L17" i="6" s="1"/>
  <c r="J17" i="6"/>
  <c r="I17" i="6" s="1"/>
  <c r="M80" i="6"/>
  <c r="L80" i="6" s="1"/>
  <c r="J80" i="6"/>
  <c r="I80" i="6" s="1"/>
  <c r="M25" i="6"/>
  <c r="L25" i="6" s="1"/>
  <c r="J25" i="6"/>
  <c r="I25" i="6" s="1"/>
  <c r="J35" i="6"/>
  <c r="I35" i="6" s="1"/>
  <c r="M35" i="6"/>
  <c r="L35" i="6" s="1"/>
  <c r="M48" i="6"/>
  <c r="L48" i="6" s="1"/>
  <c r="J48" i="6"/>
  <c r="I48" i="6" s="1"/>
  <c r="M55" i="6"/>
  <c r="L55" i="6" s="1"/>
  <c r="J55" i="6"/>
  <c r="I55" i="6" s="1"/>
  <c r="M65" i="6"/>
  <c r="L65" i="6" s="1"/>
  <c r="J65" i="6"/>
  <c r="I65" i="6" s="1"/>
  <c r="I74" i="6"/>
  <c r="J19" i="6"/>
  <c r="I19" i="6" s="1"/>
  <c r="M19" i="6"/>
  <c r="L19" i="6" s="1"/>
  <c r="M72" i="6"/>
  <c r="L72" i="6" s="1"/>
  <c r="J72" i="6"/>
  <c r="I72" i="6" s="1"/>
  <c r="M79" i="6"/>
  <c r="L79" i="6" s="1"/>
  <c r="J79" i="6"/>
  <c r="I79" i="6" s="1"/>
  <c r="J27" i="6"/>
  <c r="I27" i="6" s="1"/>
  <c r="M27" i="6"/>
  <c r="L27" i="6" s="1"/>
  <c r="M26" i="6"/>
  <c r="L26" i="6" s="1"/>
  <c r="J26" i="6"/>
  <c r="I26" i="6" s="1"/>
  <c r="M18" i="6"/>
  <c r="L18" i="6" s="1"/>
  <c r="J18" i="6"/>
  <c r="I18" i="6" s="1"/>
  <c r="M33" i="6"/>
  <c r="L33" i="6" s="1"/>
  <c r="J33" i="6"/>
  <c r="I33" i="6" s="1"/>
  <c r="J49" i="6"/>
  <c r="I49" i="6" s="1"/>
  <c r="M49" i="6"/>
  <c r="L49" i="6" s="1"/>
  <c r="M56" i="6"/>
  <c r="L56" i="6" s="1"/>
  <c r="J56" i="6"/>
  <c r="I56" i="6" s="1"/>
  <c r="M63" i="6"/>
  <c r="L63" i="6" s="1"/>
  <c r="J63" i="6"/>
  <c r="I63" i="6" s="1"/>
  <c r="M73" i="6"/>
  <c r="L73" i="6" s="1"/>
  <c r="J73" i="6"/>
  <c r="I73" i="6" s="1"/>
  <c r="L11" i="6" l="1"/>
  <c r="G8" i="4"/>
  <c r="L203" i="2"/>
  <c r="L204" i="2"/>
  <c r="L205" i="2"/>
  <c r="L206" i="2"/>
  <c r="L207" i="2"/>
  <c r="L208" i="2"/>
  <c r="L209" i="2"/>
  <c r="L210" i="2"/>
  <c r="L211" i="2"/>
  <c r="L212" i="2"/>
  <c r="L213" i="2"/>
  <c r="L214" i="2"/>
  <c r="L215" i="2"/>
  <c r="L216" i="2"/>
  <c r="L217" i="2"/>
  <c r="L218" i="2"/>
  <c r="L219" i="2"/>
  <c r="L220" i="2"/>
  <c r="L221" i="2"/>
  <c r="L222" i="2"/>
  <c r="L223" i="2"/>
  <c r="L224" i="2"/>
  <c r="L225" i="2"/>
  <c r="L226" i="2"/>
  <c r="L227" i="2"/>
  <c r="L228" i="2"/>
  <c r="L229" i="2"/>
  <c r="L230" i="2"/>
  <c r="L231" i="2"/>
  <c r="L232" i="2"/>
  <c r="L233" i="2"/>
  <c r="L234" i="2"/>
  <c r="L235" i="2"/>
  <c r="L236" i="2"/>
  <c r="L237" i="2"/>
  <c r="L238" i="2"/>
  <c r="L239" i="2"/>
  <c r="L240" i="2"/>
  <c r="L241" i="2"/>
  <c r="L242" i="2"/>
  <c r="L243" i="2"/>
  <c r="L244" i="2"/>
  <c r="L245" i="2"/>
  <c r="L246" i="2"/>
  <c r="L247" i="2"/>
  <c r="L248" i="2"/>
  <c r="L249" i="2"/>
  <c r="L250" i="2"/>
  <c r="L251" i="2"/>
  <c r="L252" i="2"/>
  <c r="L253" i="2"/>
  <c r="L254" i="2"/>
  <c r="L255" i="2"/>
  <c r="L256" i="2"/>
  <c r="L257" i="2"/>
  <c r="L258" i="2"/>
  <c r="L259" i="2"/>
  <c r="L260" i="2"/>
  <c r="L261" i="2"/>
  <c r="L262" i="2"/>
  <c r="L263" i="2"/>
  <c r="L264" i="2"/>
  <c r="L265" i="2"/>
  <c r="L202" i="2"/>
  <c r="O203" i="2"/>
  <c r="O204" i="2"/>
  <c r="O205" i="2"/>
  <c r="O206" i="2"/>
  <c r="O207" i="2"/>
  <c r="O208" i="2"/>
  <c r="O209" i="2"/>
  <c r="O210" i="2"/>
  <c r="O211" i="2"/>
  <c r="O212" i="2"/>
  <c r="O213" i="2"/>
  <c r="O214" i="2"/>
  <c r="O215" i="2"/>
  <c r="O216" i="2"/>
  <c r="O217" i="2"/>
  <c r="O218" i="2"/>
  <c r="O219" i="2"/>
  <c r="O220" i="2"/>
  <c r="O221" i="2"/>
  <c r="O222" i="2"/>
  <c r="O223" i="2"/>
  <c r="O224" i="2"/>
  <c r="O225" i="2"/>
  <c r="O226" i="2"/>
  <c r="O227" i="2"/>
  <c r="O228" i="2"/>
  <c r="O229" i="2"/>
  <c r="O230" i="2"/>
  <c r="O231" i="2"/>
  <c r="O232" i="2"/>
  <c r="O233" i="2"/>
  <c r="O234" i="2"/>
  <c r="O235" i="2"/>
  <c r="O236" i="2"/>
  <c r="O237" i="2"/>
  <c r="O238" i="2"/>
  <c r="O239" i="2"/>
  <c r="O240" i="2"/>
  <c r="O241" i="2"/>
  <c r="O242" i="2"/>
  <c r="O243" i="2"/>
  <c r="O244" i="2"/>
  <c r="O245" i="2"/>
  <c r="O246" i="2"/>
  <c r="O247" i="2"/>
  <c r="O248" i="2"/>
  <c r="O249" i="2"/>
  <c r="O250" i="2"/>
  <c r="O251" i="2"/>
  <c r="O252" i="2"/>
  <c r="O253" i="2"/>
  <c r="O254" i="2"/>
  <c r="O255" i="2"/>
  <c r="O256" i="2"/>
  <c r="O257" i="2"/>
  <c r="O258" i="2"/>
  <c r="O259" i="2"/>
  <c r="O260" i="2"/>
  <c r="O261" i="2"/>
  <c r="O262" i="2"/>
  <c r="O263" i="2"/>
  <c r="O264" i="2"/>
  <c r="O265" i="2"/>
  <c r="O202" i="2"/>
  <c r="H8" i="4" l="1"/>
  <c r="J8" i="4"/>
  <c r="I199" i="2"/>
  <c r="L199" i="2" s="1"/>
  <c r="I135" i="2"/>
  <c r="L135" i="2" s="1"/>
  <c r="I136" i="2"/>
  <c r="L136" i="2" s="1"/>
  <c r="I137" i="2"/>
  <c r="O137" i="2" s="1"/>
  <c r="I138" i="2"/>
  <c r="L138" i="2" s="1"/>
  <c r="I139" i="2"/>
  <c r="L139" i="2" s="1"/>
  <c r="I140" i="2"/>
  <c r="L140" i="2" s="1"/>
  <c r="I141" i="2"/>
  <c r="O141" i="2" s="1"/>
  <c r="I142" i="2"/>
  <c r="L142" i="2" s="1"/>
  <c r="I143" i="2"/>
  <c r="O143" i="2" s="1"/>
  <c r="I144" i="2"/>
  <c r="L144" i="2" s="1"/>
  <c r="I145" i="2"/>
  <c r="O145" i="2" s="1"/>
  <c r="I146" i="2"/>
  <c r="L146" i="2" s="1"/>
  <c r="I147" i="2"/>
  <c r="L147" i="2" s="1"/>
  <c r="I148" i="2"/>
  <c r="L148" i="2" s="1"/>
  <c r="I149" i="2"/>
  <c r="O149" i="2" s="1"/>
  <c r="I150" i="2"/>
  <c r="L150" i="2" s="1"/>
  <c r="I151" i="2"/>
  <c r="L151" i="2" s="1"/>
  <c r="I152" i="2"/>
  <c r="L152" i="2" s="1"/>
  <c r="I153" i="2"/>
  <c r="O153" i="2" s="1"/>
  <c r="I154" i="2"/>
  <c r="L154" i="2" s="1"/>
  <c r="O154" i="2"/>
  <c r="I155" i="2"/>
  <c r="L155" i="2" s="1"/>
  <c r="I156" i="2"/>
  <c r="O156" i="2" s="1"/>
  <c r="I157" i="2"/>
  <c r="O157" i="2" s="1"/>
  <c r="I158" i="2"/>
  <c r="L158" i="2" s="1"/>
  <c r="I159" i="2"/>
  <c r="O159" i="2" s="1"/>
  <c r="I160" i="2"/>
  <c r="L160" i="2" s="1"/>
  <c r="I161" i="2"/>
  <c r="L161" i="2" s="1"/>
  <c r="I162" i="2"/>
  <c r="L162" i="2" s="1"/>
  <c r="I163" i="2"/>
  <c r="L163" i="2" s="1"/>
  <c r="I164" i="2"/>
  <c r="L164" i="2" s="1"/>
  <c r="I165" i="2"/>
  <c r="O165" i="2" s="1"/>
  <c r="I166" i="2"/>
  <c r="L166" i="2" s="1"/>
  <c r="I167" i="2"/>
  <c r="L167" i="2"/>
  <c r="O167" i="2"/>
  <c r="I168" i="2"/>
  <c r="L168" i="2" s="1"/>
  <c r="I169" i="2"/>
  <c r="O169" i="2" s="1"/>
  <c r="I170" i="2"/>
  <c r="L170" i="2" s="1"/>
  <c r="I171" i="2"/>
  <c r="L171" i="2" s="1"/>
  <c r="I172" i="2"/>
  <c r="O172" i="2" s="1"/>
  <c r="I173" i="2"/>
  <c r="O173" i="2" s="1"/>
  <c r="I174" i="2"/>
  <c r="L174" i="2" s="1"/>
  <c r="I175" i="2"/>
  <c r="O175" i="2" s="1"/>
  <c r="I176" i="2"/>
  <c r="L176" i="2" s="1"/>
  <c r="I177" i="2"/>
  <c r="L177" i="2" s="1"/>
  <c r="O177" i="2"/>
  <c r="I178" i="2"/>
  <c r="L178" i="2" s="1"/>
  <c r="I179" i="2"/>
  <c r="L179" i="2" s="1"/>
  <c r="I180" i="2"/>
  <c r="L180" i="2" s="1"/>
  <c r="I181" i="2"/>
  <c r="O181" i="2" s="1"/>
  <c r="I182" i="2"/>
  <c r="L182" i="2" s="1"/>
  <c r="I183" i="2"/>
  <c r="L183" i="2" s="1"/>
  <c r="I184" i="2"/>
  <c r="L184" i="2" s="1"/>
  <c r="I185" i="2"/>
  <c r="O185" i="2" s="1"/>
  <c r="I186" i="2"/>
  <c r="O186" i="2" s="1"/>
  <c r="I187" i="2"/>
  <c r="L187" i="2" s="1"/>
  <c r="I188" i="2"/>
  <c r="O188" i="2" s="1"/>
  <c r="I189" i="2"/>
  <c r="O189" i="2" s="1"/>
  <c r="I190" i="2"/>
  <c r="L190" i="2" s="1"/>
  <c r="I191" i="2"/>
  <c r="O191" i="2" s="1"/>
  <c r="I192" i="2"/>
  <c r="L192" i="2" s="1"/>
  <c r="I193" i="2"/>
  <c r="L193" i="2" s="1"/>
  <c r="I194" i="2"/>
  <c r="L194" i="2" s="1"/>
  <c r="I195" i="2"/>
  <c r="L195" i="2" s="1"/>
  <c r="I196" i="2"/>
  <c r="L196" i="2" s="1"/>
  <c r="I197" i="2"/>
  <c r="O197" i="2" s="1"/>
  <c r="I198" i="2"/>
  <c r="L198" i="2" s="1"/>
  <c r="L159" i="2" l="1"/>
  <c r="O171" i="2"/>
  <c r="L181" i="2"/>
  <c r="O158" i="2"/>
  <c r="O146" i="2"/>
  <c r="O193" i="2"/>
  <c r="O162" i="2"/>
  <c r="O151" i="2"/>
  <c r="L186" i="2"/>
  <c r="L173" i="2"/>
  <c r="L188" i="2"/>
  <c r="L145" i="2"/>
  <c r="O196" i="2"/>
  <c r="O155" i="2"/>
  <c r="L191" i="2"/>
  <c r="L149" i="2"/>
  <c r="L137" i="2"/>
  <c r="O174" i="2"/>
  <c r="O170" i="2"/>
  <c r="O161" i="2"/>
  <c r="O178" i="2"/>
  <c r="L165" i="2"/>
  <c r="L157" i="2"/>
  <c r="O136" i="2"/>
  <c r="L189" i="2"/>
  <c r="L141" i="2"/>
  <c r="O195" i="2"/>
  <c r="O180" i="2"/>
  <c r="L169" i="2"/>
  <c r="O148" i="2"/>
  <c r="O139" i="2"/>
  <c r="L185" i="2"/>
  <c r="L172" i="2"/>
  <c r="L156" i="2"/>
  <c r="L143" i="2"/>
  <c r="O194" i="2"/>
  <c r="O187" i="2"/>
  <c r="O183" i="2"/>
  <c r="L197" i="2"/>
  <c r="O190" i="2"/>
  <c r="O179" i="2"/>
  <c r="O164" i="2"/>
  <c r="O142" i="2"/>
  <c r="L175" i="2"/>
  <c r="L153" i="2"/>
  <c r="O199" i="2"/>
  <c r="O198" i="2"/>
  <c r="O182" i="2"/>
  <c r="O166" i="2"/>
  <c r="O163" i="2"/>
  <c r="O150" i="2"/>
  <c r="O147" i="2"/>
  <c r="O138" i="2"/>
  <c r="O135" i="2"/>
  <c r="O192" i="2"/>
  <c r="O184" i="2"/>
  <c r="O176" i="2"/>
  <c r="O168" i="2"/>
  <c r="O160" i="2"/>
  <c r="O152" i="2"/>
  <c r="O144" i="2"/>
  <c r="O140" i="2"/>
  <c r="J112" i="2" l="1"/>
  <c r="I112" i="2"/>
  <c r="O112" i="2" s="1"/>
  <c r="J111" i="2"/>
  <c r="I111" i="2"/>
  <c r="O111" i="2" s="1"/>
  <c r="J97" i="2"/>
  <c r="I97" i="2"/>
  <c r="L97" i="2" s="1"/>
  <c r="J96" i="2"/>
  <c r="I96" i="2"/>
  <c r="O96" i="2" s="1"/>
  <c r="J95" i="2"/>
  <c r="I95" i="2"/>
  <c r="O95" i="2" s="1"/>
  <c r="J94" i="2"/>
  <c r="I94" i="2"/>
  <c r="O94" i="2" s="1"/>
  <c r="N94" i="2" s="1"/>
  <c r="J93" i="2"/>
  <c r="I93" i="2"/>
  <c r="L93" i="2" s="1"/>
  <c r="J92" i="2"/>
  <c r="I92" i="2"/>
  <c r="O92" i="2" s="1"/>
  <c r="J91" i="2"/>
  <c r="I91" i="2"/>
  <c r="O91" i="2" s="1"/>
  <c r="J90" i="2"/>
  <c r="I90" i="2"/>
  <c r="O90" i="2" s="1"/>
  <c r="J89" i="2"/>
  <c r="I89" i="2"/>
  <c r="O89" i="2" s="1"/>
  <c r="J88" i="2"/>
  <c r="I88" i="2"/>
  <c r="L88" i="2" s="1"/>
  <c r="J87" i="2"/>
  <c r="I87" i="2"/>
  <c r="L87" i="2" s="1"/>
  <c r="K87" i="2" s="1"/>
  <c r="J86" i="2"/>
  <c r="I86" i="2"/>
  <c r="O86" i="2" s="1"/>
  <c r="J85" i="2"/>
  <c r="I85" i="2"/>
  <c r="O85" i="2" s="1"/>
  <c r="J84" i="2"/>
  <c r="I84" i="2"/>
  <c r="O84" i="2" s="1"/>
  <c r="N84" i="2" s="1"/>
  <c r="J83" i="2"/>
  <c r="I83" i="2"/>
  <c r="O83" i="2" s="1"/>
  <c r="N83" i="2" s="1"/>
  <c r="J82" i="2"/>
  <c r="I82" i="2"/>
  <c r="L82" i="2" s="1"/>
  <c r="K82" i="2" s="1"/>
  <c r="J81" i="2"/>
  <c r="I81" i="2"/>
  <c r="L81" i="2" s="1"/>
  <c r="J80" i="2"/>
  <c r="I80" i="2"/>
  <c r="O80" i="2" s="1"/>
  <c r="J78" i="2"/>
  <c r="I78" i="2"/>
  <c r="N112" i="2" l="1"/>
  <c r="N85" i="2"/>
  <c r="K93" i="2"/>
  <c r="K97" i="2"/>
  <c r="L111" i="2"/>
  <c r="K111" i="2" s="1"/>
  <c r="N111" i="2"/>
  <c r="L112" i="2"/>
  <c r="K112" i="2" s="1"/>
  <c r="N95" i="2"/>
  <c r="N92" i="2"/>
  <c r="N96" i="2"/>
  <c r="L78" i="2"/>
  <c r="K78" i="2" s="1"/>
  <c r="O78" i="2"/>
  <c r="N78" i="2" s="1"/>
  <c r="N91" i="2"/>
  <c r="L91" i="2"/>
  <c r="K91" i="2" s="1"/>
  <c r="O88" i="2"/>
  <c r="N88" i="2" s="1"/>
  <c r="L96" i="2"/>
  <c r="K96" i="2" s="1"/>
  <c r="O97" i="2"/>
  <c r="N97" i="2" s="1"/>
  <c r="L95" i="2"/>
  <c r="K95" i="2" s="1"/>
  <c r="N90" i="2"/>
  <c r="N89" i="2"/>
  <c r="L85" i="2"/>
  <c r="K85" i="2" s="1"/>
  <c r="O82" i="2"/>
  <c r="N82" i="2" s="1"/>
  <c r="L92" i="2"/>
  <c r="K92" i="2" s="1"/>
  <c r="N80" i="2"/>
  <c r="L80" i="2"/>
  <c r="K80" i="2" s="1"/>
  <c r="K81" i="2"/>
  <c r="K88" i="2"/>
  <c r="O93" i="2"/>
  <c r="N93" i="2" s="1"/>
  <c r="L94" i="2"/>
  <c r="K94" i="2" s="1"/>
  <c r="O87" i="2"/>
  <c r="N87" i="2" s="1"/>
  <c r="L90" i="2"/>
  <c r="K90" i="2" s="1"/>
  <c r="L86" i="2"/>
  <c r="K86" i="2" s="1"/>
  <c r="N86" i="2"/>
  <c r="L89" i="2"/>
  <c r="K89" i="2" s="1"/>
  <c r="O81" i="2"/>
  <c r="N81" i="2" s="1"/>
  <c r="L84" i="2"/>
  <c r="K84" i="2" s="1"/>
  <c r="L83" i="2"/>
  <c r="K83" i="2" s="1"/>
  <c r="J59" i="2"/>
  <c r="I59" i="2"/>
  <c r="L59" i="2" s="1"/>
  <c r="J70" i="2"/>
  <c r="J71" i="2"/>
  <c r="I70" i="2"/>
  <c r="J30" i="2"/>
  <c r="I30" i="2"/>
  <c r="J19" i="2"/>
  <c r="I19" i="2"/>
  <c r="O59" i="2" l="1"/>
  <c r="N59" i="2" s="1"/>
  <c r="K59" i="2"/>
  <c r="F70" i="2"/>
  <c r="L70" i="2"/>
  <c r="K70" i="2" s="1"/>
  <c r="O70" i="2"/>
  <c r="N70" i="2" s="1"/>
  <c r="L19" i="2"/>
  <c r="K19" i="2" s="1"/>
  <c r="L30" i="2"/>
  <c r="K30" i="2" s="1"/>
  <c r="O19" i="2"/>
  <c r="N19" i="2" s="1"/>
  <c r="O30" i="2"/>
  <c r="N30" i="2" s="1"/>
  <c r="AB152" i="2" l="1"/>
  <c r="AJ152" i="2" s="1"/>
  <c r="AB151" i="2"/>
  <c r="AJ151" i="2" s="1"/>
  <c r="AB150" i="2"/>
  <c r="AJ150" i="2" s="1"/>
  <c r="AB149" i="2"/>
  <c r="AJ149" i="2" s="1"/>
  <c r="AB148" i="2"/>
  <c r="AJ148" i="2" s="1"/>
  <c r="AB147" i="2"/>
  <c r="AJ147" i="2" s="1"/>
  <c r="AB146" i="2"/>
  <c r="AJ146" i="2" s="1"/>
  <c r="AB145" i="2"/>
  <c r="AJ145" i="2" s="1"/>
  <c r="H108" i="5"/>
  <c r="G108" i="5"/>
  <c r="J108" i="5" s="1"/>
  <c r="H107" i="5"/>
  <c r="G107" i="5"/>
  <c r="M107" i="5" s="1"/>
  <c r="L107" i="5" s="1"/>
  <c r="H106" i="5"/>
  <c r="G106" i="5"/>
  <c r="H105" i="5"/>
  <c r="G105" i="5"/>
  <c r="H104" i="5"/>
  <c r="G104" i="5"/>
  <c r="H103" i="5"/>
  <c r="G103" i="5"/>
  <c r="H102" i="5"/>
  <c r="G102" i="5"/>
  <c r="M102" i="5" s="1"/>
  <c r="H101" i="5"/>
  <c r="G101" i="5"/>
  <c r="J101" i="5" s="1"/>
  <c r="H100" i="5"/>
  <c r="I100" i="5" s="1"/>
  <c r="G100" i="5"/>
  <c r="M100" i="5" s="1"/>
  <c r="H99" i="5"/>
  <c r="G99" i="5"/>
  <c r="J99" i="5" s="1"/>
  <c r="H97" i="5"/>
  <c r="G97" i="5"/>
  <c r="H96" i="5"/>
  <c r="G96" i="5"/>
  <c r="H95" i="5"/>
  <c r="G95" i="5"/>
  <c r="J94" i="5"/>
  <c r="I94" i="5" s="1"/>
  <c r="H94" i="5"/>
  <c r="G94" i="5"/>
  <c r="H93" i="5"/>
  <c r="I93" i="5" s="1"/>
  <c r="G93" i="5"/>
  <c r="M93" i="5" s="1"/>
  <c r="H92" i="5"/>
  <c r="G92" i="5"/>
  <c r="J92" i="5" s="1"/>
  <c r="H90" i="5"/>
  <c r="G90" i="5"/>
  <c r="J90" i="5" s="1"/>
  <c r="H89" i="5"/>
  <c r="G89" i="5"/>
  <c r="J89" i="5" s="1"/>
  <c r="I89" i="5" s="1"/>
  <c r="H88" i="5"/>
  <c r="G88" i="5"/>
  <c r="H87" i="5"/>
  <c r="G87" i="5"/>
  <c r="H86" i="5"/>
  <c r="I86" i="5" s="1"/>
  <c r="G86" i="5"/>
  <c r="H85" i="5"/>
  <c r="G85" i="5"/>
  <c r="J85" i="5" s="1"/>
  <c r="H84" i="5"/>
  <c r="G84" i="5"/>
  <c r="J84" i="5" s="1"/>
  <c r="H83" i="5"/>
  <c r="G83" i="5"/>
  <c r="M83" i="5" s="1"/>
  <c r="H82" i="5"/>
  <c r="G82" i="5"/>
  <c r="M82" i="5" s="1"/>
  <c r="H81" i="5"/>
  <c r="G81" i="5"/>
  <c r="M81" i="5" s="1"/>
  <c r="H80" i="5"/>
  <c r="G80" i="5"/>
  <c r="H79" i="5"/>
  <c r="G79" i="5"/>
  <c r="H78" i="5"/>
  <c r="G78" i="5"/>
  <c r="M78" i="5" s="1"/>
  <c r="H77" i="5"/>
  <c r="G77" i="5"/>
  <c r="J77" i="5" s="1"/>
  <c r="H76" i="5"/>
  <c r="I76" i="5" s="1"/>
  <c r="G76" i="5"/>
  <c r="H75" i="5"/>
  <c r="G75" i="5"/>
  <c r="J75" i="5" s="1"/>
  <c r="I75" i="5" s="1"/>
  <c r="H70" i="5"/>
  <c r="G70" i="5"/>
  <c r="M70" i="5" s="1"/>
  <c r="H69" i="5"/>
  <c r="G69" i="5"/>
  <c r="J69" i="5" s="1"/>
  <c r="H68" i="5"/>
  <c r="G68" i="5"/>
  <c r="J68" i="5" s="1"/>
  <c r="I68" i="5" s="1"/>
  <c r="H67" i="5"/>
  <c r="G67" i="5"/>
  <c r="H66" i="5"/>
  <c r="G66" i="5"/>
  <c r="H65" i="5"/>
  <c r="G65" i="5"/>
  <c r="J65" i="5" s="1"/>
  <c r="H64" i="5"/>
  <c r="G64" i="5"/>
  <c r="H63" i="5"/>
  <c r="G63" i="5"/>
  <c r="H62" i="5"/>
  <c r="I62" i="5" s="1"/>
  <c r="G62" i="5"/>
  <c r="M62" i="5" s="1"/>
  <c r="H61" i="5"/>
  <c r="G61" i="5"/>
  <c r="J61" i="5" s="1"/>
  <c r="H60" i="5"/>
  <c r="G60" i="5"/>
  <c r="H59" i="5"/>
  <c r="G59" i="5"/>
  <c r="H58" i="5"/>
  <c r="G58" i="5"/>
  <c r="H57" i="5"/>
  <c r="G57" i="5"/>
  <c r="H56" i="5"/>
  <c r="G56" i="5"/>
  <c r="H55" i="5"/>
  <c r="G55" i="5"/>
  <c r="M55" i="5" s="1"/>
  <c r="H54" i="5"/>
  <c r="G54" i="5"/>
  <c r="J54" i="5" s="1"/>
  <c r="H53" i="5"/>
  <c r="G53" i="5"/>
  <c r="J53" i="5" s="1"/>
  <c r="H52" i="5"/>
  <c r="I52" i="5" s="1"/>
  <c r="G52" i="5"/>
  <c r="H51" i="5"/>
  <c r="G51" i="5"/>
  <c r="J51" i="5" s="1"/>
  <c r="H49" i="5"/>
  <c r="I49" i="5" s="1"/>
  <c r="G49" i="5"/>
  <c r="H48" i="5"/>
  <c r="G48" i="5"/>
  <c r="M48" i="5" s="1"/>
  <c r="H47" i="5"/>
  <c r="G47" i="5"/>
  <c r="H46" i="5"/>
  <c r="G46" i="5"/>
  <c r="H45" i="5"/>
  <c r="G45" i="5"/>
  <c r="M45" i="5" s="1"/>
  <c r="H44" i="5"/>
  <c r="G44" i="5"/>
  <c r="J44" i="5" s="1"/>
  <c r="H43" i="5"/>
  <c r="G43" i="5"/>
  <c r="J43" i="5" s="1"/>
  <c r="H42" i="5"/>
  <c r="G42" i="5"/>
  <c r="H41" i="5"/>
  <c r="G41" i="5"/>
  <c r="H40" i="5"/>
  <c r="G40" i="5"/>
  <c r="J40" i="5" s="1"/>
  <c r="H39" i="5"/>
  <c r="I39" i="5" s="1"/>
  <c r="G39" i="5"/>
  <c r="H38" i="5"/>
  <c r="G38" i="5"/>
  <c r="M38" i="5" s="1"/>
  <c r="L70" i="5" l="1"/>
  <c r="L83" i="5"/>
  <c r="M90" i="5"/>
  <c r="J106" i="5"/>
  <c r="M106" i="5"/>
  <c r="L106" i="5" s="1"/>
  <c r="AE146" i="2"/>
  <c r="AE150" i="2"/>
  <c r="AH146" i="2"/>
  <c r="AH150" i="2"/>
  <c r="AE148" i="2"/>
  <c r="AE152" i="2"/>
  <c r="AH148" i="2"/>
  <c r="AH152" i="2"/>
  <c r="AE145" i="2"/>
  <c r="AE147" i="2"/>
  <c r="AE149" i="2"/>
  <c r="AE151" i="2"/>
  <c r="AH145" i="2"/>
  <c r="AH147" i="2"/>
  <c r="AH149" i="2"/>
  <c r="AH151" i="2"/>
  <c r="I106" i="5"/>
  <c r="J96" i="5"/>
  <c r="I96" i="5" s="1"/>
  <c r="L81" i="5"/>
  <c r="I90" i="5"/>
  <c r="L90" i="5"/>
  <c r="L102" i="5"/>
  <c r="I54" i="5"/>
  <c r="L62" i="5"/>
  <c r="L82" i="5"/>
  <c r="I84" i="5"/>
  <c r="I99" i="5"/>
  <c r="J104" i="5"/>
  <c r="I104" i="5" s="1"/>
  <c r="M76" i="5"/>
  <c r="L76" i="5" s="1"/>
  <c r="J82" i="5"/>
  <c r="I82" i="5" s="1"/>
  <c r="M99" i="5"/>
  <c r="L99" i="5" s="1"/>
  <c r="M105" i="5"/>
  <c r="L105" i="5" s="1"/>
  <c r="J107" i="5"/>
  <c r="I107" i="5" s="1"/>
  <c r="J80" i="5"/>
  <c r="I80" i="5" s="1"/>
  <c r="M89" i="5"/>
  <c r="L89" i="5" s="1"/>
  <c r="I108" i="5"/>
  <c r="M75" i="5"/>
  <c r="L75" i="5" s="1"/>
  <c r="L78" i="5"/>
  <c r="J83" i="5"/>
  <c r="I83" i="5" s="1"/>
  <c r="I61" i="5"/>
  <c r="M67" i="5"/>
  <c r="L67" i="5" s="1"/>
  <c r="J81" i="5"/>
  <c r="I81" i="5" s="1"/>
  <c r="I85" i="5"/>
  <c r="J105" i="5"/>
  <c r="I105" i="5" s="1"/>
  <c r="J67" i="5"/>
  <c r="I67" i="5" s="1"/>
  <c r="I65" i="5"/>
  <c r="J88" i="5"/>
  <c r="I88" i="5" s="1"/>
  <c r="L93" i="5"/>
  <c r="J95" i="5"/>
  <c r="I95" i="5" s="1"/>
  <c r="J97" i="5"/>
  <c r="I97" i="5" s="1"/>
  <c r="L100" i="5"/>
  <c r="J79" i="5"/>
  <c r="I79" i="5" s="1"/>
  <c r="M97" i="5"/>
  <c r="L97" i="5" s="1"/>
  <c r="J103" i="5"/>
  <c r="I103" i="5" s="1"/>
  <c r="M51" i="5"/>
  <c r="L51" i="5" s="1"/>
  <c r="I77" i="5"/>
  <c r="M88" i="5"/>
  <c r="L88" i="5" s="1"/>
  <c r="I101" i="5"/>
  <c r="L55" i="5"/>
  <c r="J87" i="5"/>
  <c r="I87" i="5" s="1"/>
  <c r="I92" i="5"/>
  <c r="M96" i="5"/>
  <c r="L96" i="5" s="1"/>
  <c r="M77" i="5"/>
  <c r="L77" i="5" s="1"/>
  <c r="M85" i="5"/>
  <c r="L85" i="5" s="1"/>
  <c r="M101" i="5"/>
  <c r="L101" i="5" s="1"/>
  <c r="M84" i="5"/>
  <c r="L84" i="5" s="1"/>
  <c r="M92" i="5"/>
  <c r="L92" i="5" s="1"/>
  <c r="M108" i="5"/>
  <c r="L108" i="5" s="1"/>
  <c r="J78" i="5"/>
  <c r="I78" i="5" s="1"/>
  <c r="M80" i="5"/>
  <c r="L80" i="5" s="1"/>
  <c r="M87" i="5"/>
  <c r="L87" i="5" s="1"/>
  <c r="M95" i="5"/>
  <c r="L95" i="5" s="1"/>
  <c r="J102" i="5"/>
  <c r="I102" i="5" s="1"/>
  <c r="M104" i="5"/>
  <c r="L104" i="5" s="1"/>
  <c r="M79" i="5"/>
  <c r="L79" i="5" s="1"/>
  <c r="M86" i="5"/>
  <c r="L86" i="5" s="1"/>
  <c r="M94" i="5"/>
  <c r="L94" i="5" s="1"/>
  <c r="M103" i="5"/>
  <c r="L103" i="5" s="1"/>
  <c r="I40" i="5"/>
  <c r="I44" i="5"/>
  <c r="I69" i="5"/>
  <c r="J60" i="5"/>
  <c r="I60" i="5" s="1"/>
  <c r="M69" i="5"/>
  <c r="L69" i="5" s="1"/>
  <c r="M54" i="5"/>
  <c r="L54" i="5" s="1"/>
  <c r="M52" i="5"/>
  <c r="L52" i="5" s="1"/>
  <c r="M58" i="5"/>
  <c r="L58" i="5" s="1"/>
  <c r="J66" i="5"/>
  <c r="I66" i="5" s="1"/>
  <c r="I51" i="5"/>
  <c r="M61" i="5"/>
  <c r="L61" i="5" s="1"/>
  <c r="I53" i="5"/>
  <c r="M68" i="5"/>
  <c r="L68" i="5" s="1"/>
  <c r="J64" i="5"/>
  <c r="I64" i="5" s="1"/>
  <c r="M66" i="5"/>
  <c r="L66" i="5" s="1"/>
  <c r="J63" i="5"/>
  <c r="I63" i="5" s="1"/>
  <c r="M65" i="5"/>
  <c r="L65" i="5" s="1"/>
  <c r="M64" i="5"/>
  <c r="L64" i="5" s="1"/>
  <c r="J70" i="5"/>
  <c r="I70" i="5" s="1"/>
  <c r="M63" i="5"/>
  <c r="L63" i="5" s="1"/>
  <c r="J59" i="5"/>
  <c r="I59" i="5" s="1"/>
  <c r="M59" i="5"/>
  <c r="L59" i="5" s="1"/>
  <c r="J58" i="5"/>
  <c r="I58" i="5" s="1"/>
  <c r="M60" i="5"/>
  <c r="L60" i="5" s="1"/>
  <c r="M53" i="5"/>
  <c r="L53" i="5" s="1"/>
  <c r="J57" i="5"/>
  <c r="I57" i="5" s="1"/>
  <c r="J56" i="5"/>
  <c r="I56" i="5" s="1"/>
  <c r="J55" i="5"/>
  <c r="I55" i="5" s="1"/>
  <c r="M57" i="5"/>
  <c r="L57" i="5" s="1"/>
  <c r="M56" i="5"/>
  <c r="L56" i="5" s="1"/>
  <c r="J47" i="5"/>
  <c r="I47" i="5" s="1"/>
  <c r="L48" i="5"/>
  <c r="L45" i="5"/>
  <c r="I43" i="5"/>
  <c r="M40" i="5"/>
  <c r="L40" i="5" s="1"/>
  <c r="L38" i="5"/>
  <c r="M39" i="5"/>
  <c r="L39" i="5" s="1"/>
  <c r="M47" i="5"/>
  <c r="L47" i="5" s="1"/>
  <c r="J45" i="5"/>
  <c r="I45" i="5" s="1"/>
  <c r="M49" i="5"/>
  <c r="L49" i="5" s="1"/>
  <c r="J48" i="5"/>
  <c r="I48" i="5" s="1"/>
  <c r="J46" i="5"/>
  <c r="I46" i="5" s="1"/>
  <c r="J38" i="5"/>
  <c r="I38" i="5" s="1"/>
  <c r="J42" i="5"/>
  <c r="I42" i="5" s="1"/>
  <c r="M44" i="5"/>
  <c r="L44" i="5" s="1"/>
  <c r="J41" i="5"/>
  <c r="I41" i="5" s="1"/>
  <c r="M43" i="5"/>
  <c r="L43" i="5" s="1"/>
  <c r="M42" i="5"/>
  <c r="L42" i="5" s="1"/>
  <c r="M41" i="5"/>
  <c r="L41" i="5" s="1"/>
  <c r="M46" i="5"/>
  <c r="L46" i="5" s="1"/>
  <c r="H25" i="5"/>
  <c r="H26" i="5"/>
  <c r="H27" i="5"/>
  <c r="H28" i="5"/>
  <c r="H29" i="5"/>
  <c r="H30" i="5"/>
  <c r="H31" i="5"/>
  <c r="H32" i="5"/>
  <c r="H33" i="5"/>
  <c r="H34" i="5"/>
  <c r="H35" i="5"/>
  <c r="H36" i="5"/>
  <c r="G25" i="5"/>
  <c r="G26" i="5"/>
  <c r="G27" i="5"/>
  <c r="G28" i="5"/>
  <c r="M28" i="5" s="1"/>
  <c r="G29" i="5"/>
  <c r="G30" i="5"/>
  <c r="M30" i="5" s="1"/>
  <c r="L30" i="5" s="1"/>
  <c r="G31" i="5"/>
  <c r="M31" i="5" s="1"/>
  <c r="G32" i="5"/>
  <c r="M32" i="5" s="1"/>
  <c r="G33" i="5"/>
  <c r="G34" i="5"/>
  <c r="G35" i="5"/>
  <c r="G36" i="5"/>
  <c r="J36" i="5" s="1"/>
  <c r="H24" i="5"/>
  <c r="G24" i="5"/>
  <c r="M24" i="5" s="1"/>
  <c r="L24" i="5" s="1"/>
  <c r="H23" i="5"/>
  <c r="G23" i="5"/>
  <c r="H22" i="5"/>
  <c r="G22" i="5"/>
  <c r="H21" i="5"/>
  <c r="G21" i="5"/>
  <c r="H20" i="5"/>
  <c r="G20" i="5"/>
  <c r="H19" i="5"/>
  <c r="G19" i="5"/>
  <c r="M19" i="5" s="1"/>
  <c r="H18" i="5"/>
  <c r="G18" i="5"/>
  <c r="J18" i="5" s="1"/>
  <c r="H17" i="5"/>
  <c r="G17" i="5"/>
  <c r="J17" i="5" s="1"/>
  <c r="H16" i="5"/>
  <c r="I16" i="5" s="1"/>
  <c r="G16" i="5"/>
  <c r="H15" i="5"/>
  <c r="G15" i="5"/>
  <c r="J15" i="5" s="1"/>
  <c r="H6" i="5"/>
  <c r="I6" i="5" s="1"/>
  <c r="H7" i="5"/>
  <c r="H8" i="5"/>
  <c r="H9" i="5"/>
  <c r="H10" i="5"/>
  <c r="H11" i="5"/>
  <c r="H12" i="5"/>
  <c r="H13" i="5"/>
  <c r="H14" i="5"/>
  <c r="H5" i="5"/>
  <c r="G14" i="5"/>
  <c r="G13" i="5"/>
  <c r="J13" i="5" s="1"/>
  <c r="G12" i="5"/>
  <c r="J12" i="5" s="1"/>
  <c r="G11" i="5"/>
  <c r="J11" i="5" s="1"/>
  <c r="I11" i="5" s="1"/>
  <c r="G10" i="5"/>
  <c r="G9" i="5"/>
  <c r="G8" i="5"/>
  <c r="J8" i="5" s="1"/>
  <c r="G7" i="5"/>
  <c r="G6" i="5"/>
  <c r="M6" i="5" s="1"/>
  <c r="G5" i="5"/>
  <c r="J5" i="5" s="1"/>
  <c r="I13" i="5" l="1"/>
  <c r="I36" i="5"/>
  <c r="M35" i="5"/>
  <c r="M34" i="5"/>
  <c r="L34" i="5" s="1"/>
  <c r="M36" i="5"/>
  <c r="L36" i="5" s="1"/>
  <c r="M15" i="5"/>
  <c r="L15" i="5" s="1"/>
  <c r="L32" i="5"/>
  <c r="J28" i="5"/>
  <c r="I28" i="5" s="1"/>
  <c r="L31" i="5"/>
  <c r="M29" i="5"/>
  <c r="L29" i="5" s="1"/>
  <c r="I17" i="5"/>
  <c r="J32" i="5"/>
  <c r="I32" i="5" s="1"/>
  <c r="M27" i="5"/>
  <c r="L27" i="5" s="1"/>
  <c r="J30" i="5"/>
  <c r="I30" i="5" s="1"/>
  <c r="M26" i="5"/>
  <c r="L26" i="5" s="1"/>
  <c r="J31" i="5"/>
  <c r="I31" i="5" s="1"/>
  <c r="L28" i="5"/>
  <c r="J29" i="5"/>
  <c r="I29" i="5" s="1"/>
  <c r="J21" i="5"/>
  <c r="I21" i="5" s="1"/>
  <c r="M33" i="5"/>
  <c r="L33" i="5" s="1"/>
  <c r="J35" i="5"/>
  <c r="I35" i="5" s="1"/>
  <c r="J27" i="5"/>
  <c r="I27" i="5" s="1"/>
  <c r="M25" i="5"/>
  <c r="L25" i="5" s="1"/>
  <c r="J34" i="5"/>
  <c r="I34" i="5" s="1"/>
  <c r="J26" i="5"/>
  <c r="I26" i="5" s="1"/>
  <c r="L35" i="5"/>
  <c r="J33" i="5"/>
  <c r="I33" i="5" s="1"/>
  <c r="J25" i="5"/>
  <c r="I25" i="5" s="1"/>
  <c r="L19" i="5"/>
  <c r="J23" i="5"/>
  <c r="I23" i="5" s="1"/>
  <c r="M16" i="5"/>
  <c r="L16" i="5" s="1"/>
  <c r="I12" i="5"/>
  <c r="M23" i="5"/>
  <c r="L23" i="5" s="1"/>
  <c r="M17" i="5"/>
  <c r="L17" i="5" s="1"/>
  <c r="J22" i="5"/>
  <c r="I22" i="5" s="1"/>
  <c r="M22" i="5"/>
  <c r="L22" i="5" s="1"/>
  <c r="I18" i="5"/>
  <c r="J24" i="5"/>
  <c r="I24" i="5" s="1"/>
  <c r="M18" i="5"/>
  <c r="L18" i="5" s="1"/>
  <c r="I15" i="5"/>
  <c r="J20" i="5"/>
  <c r="I20" i="5" s="1"/>
  <c r="J19" i="5"/>
  <c r="I19" i="5" s="1"/>
  <c r="M21" i="5"/>
  <c r="L21" i="5" s="1"/>
  <c r="M20" i="5"/>
  <c r="L20" i="5" s="1"/>
  <c r="I8" i="5"/>
  <c r="M9" i="5"/>
  <c r="L9" i="5" s="1"/>
  <c r="J9" i="5"/>
  <c r="I9" i="5" s="1"/>
  <c r="M12" i="5"/>
  <c r="L12" i="5" s="1"/>
  <c r="M13" i="5"/>
  <c r="L13" i="5" s="1"/>
  <c r="M11" i="5"/>
  <c r="L11" i="5" s="1"/>
  <c r="M5" i="5"/>
  <c r="J10" i="5"/>
  <c r="I10" i="5" s="1"/>
  <c r="L6" i="5"/>
  <c r="M10" i="5"/>
  <c r="L10" i="5" s="1"/>
  <c r="M8" i="5"/>
  <c r="L8" i="5" s="1"/>
  <c r="J14" i="5"/>
  <c r="I14" i="5" s="1"/>
  <c r="M7" i="5"/>
  <c r="L7" i="5" s="1"/>
  <c r="J7" i="5"/>
  <c r="I7" i="5" s="1"/>
  <c r="M14" i="5"/>
  <c r="L14" i="5" s="1"/>
  <c r="J118" i="2"/>
  <c r="I118" i="2"/>
  <c r="L118" i="2" l="1"/>
  <c r="K118" i="2" s="1"/>
  <c r="O118" i="2"/>
  <c r="N118" i="2" s="1"/>
  <c r="J133" i="2"/>
  <c r="I133" i="2"/>
  <c r="J132" i="2"/>
  <c r="I132" i="2"/>
  <c r="J131" i="2"/>
  <c r="I131" i="2"/>
  <c r="J130" i="2"/>
  <c r="I130" i="2"/>
  <c r="J129" i="2"/>
  <c r="I129" i="2"/>
  <c r="J128" i="2"/>
  <c r="I128" i="2"/>
  <c r="J127" i="2"/>
  <c r="I127" i="2"/>
  <c r="J126" i="2"/>
  <c r="I126" i="2"/>
  <c r="J125" i="2"/>
  <c r="I125" i="2"/>
  <c r="J124" i="2"/>
  <c r="I124" i="2"/>
  <c r="J123" i="2"/>
  <c r="I123" i="2"/>
  <c r="I119" i="2"/>
  <c r="J117" i="2"/>
  <c r="I117" i="2"/>
  <c r="J116" i="2"/>
  <c r="I116" i="2"/>
  <c r="J115" i="2"/>
  <c r="I115" i="2"/>
  <c r="J114" i="2"/>
  <c r="I114" i="2"/>
  <c r="J113" i="2"/>
  <c r="I113" i="2"/>
  <c r="J110" i="2"/>
  <c r="I110" i="2"/>
  <c r="J109" i="2"/>
  <c r="I109" i="2"/>
  <c r="L109" i="2" s="1"/>
  <c r="J108" i="2"/>
  <c r="I108" i="2"/>
  <c r="J107" i="2"/>
  <c r="I107" i="2"/>
  <c r="J106" i="2"/>
  <c r="I106" i="2"/>
  <c r="J105" i="2"/>
  <c r="I105" i="2"/>
  <c r="J104" i="2"/>
  <c r="I104" i="2"/>
  <c r="J103" i="2"/>
  <c r="I103" i="2"/>
  <c r="J101" i="2"/>
  <c r="I101" i="2"/>
  <c r="J100" i="2"/>
  <c r="I100" i="2"/>
  <c r="J99" i="2"/>
  <c r="I99" i="2"/>
  <c r="J98" i="2"/>
  <c r="I98" i="2"/>
  <c r="J79" i="2"/>
  <c r="I79" i="2"/>
  <c r="J77" i="2"/>
  <c r="I77" i="2"/>
  <c r="J76" i="2"/>
  <c r="I76" i="2"/>
  <c r="J75" i="2"/>
  <c r="I75" i="2"/>
  <c r="J74" i="2"/>
  <c r="I74" i="2"/>
  <c r="I71" i="2"/>
  <c r="J69" i="2"/>
  <c r="I69" i="2"/>
  <c r="J68" i="2"/>
  <c r="I68" i="2"/>
  <c r="L68" i="2" s="1"/>
  <c r="J67" i="2"/>
  <c r="I67" i="2"/>
  <c r="J66" i="2"/>
  <c r="I66" i="2"/>
  <c r="L66" i="2" s="1"/>
  <c r="J65" i="2"/>
  <c r="I65" i="2"/>
  <c r="J64" i="2"/>
  <c r="I64" i="2"/>
  <c r="L64" i="2" s="1"/>
  <c r="J63" i="2"/>
  <c r="I63" i="2"/>
  <c r="O63" i="2" s="1"/>
  <c r="J62" i="2"/>
  <c r="I62" i="2"/>
  <c r="L62" i="2" s="1"/>
  <c r="J61" i="2"/>
  <c r="I61" i="2"/>
  <c r="O61" i="2" s="1"/>
  <c r="J60" i="2"/>
  <c r="I60" i="2"/>
  <c r="L60" i="2" s="1"/>
  <c r="J58" i="2"/>
  <c r="I58" i="2"/>
  <c r="O58" i="2" s="1"/>
  <c r="J57" i="2"/>
  <c r="I57" i="2"/>
  <c r="L57" i="2" s="1"/>
  <c r="J56" i="2"/>
  <c r="I56" i="2"/>
  <c r="O56" i="2" s="1"/>
  <c r="J55" i="2"/>
  <c r="I55" i="2"/>
  <c r="L55" i="2" s="1"/>
  <c r="J54" i="2"/>
  <c r="I54" i="2"/>
  <c r="O54" i="2" s="1"/>
  <c r="J53" i="2"/>
  <c r="I53" i="2"/>
  <c r="L53" i="2" s="1"/>
  <c r="J52" i="2"/>
  <c r="I52" i="2"/>
  <c r="O52" i="2" s="1"/>
  <c r="J51" i="2"/>
  <c r="I51" i="2"/>
  <c r="L51" i="2" s="1"/>
  <c r="J49" i="2"/>
  <c r="I49" i="2"/>
  <c r="O49" i="2" s="1"/>
  <c r="J48" i="2"/>
  <c r="I48" i="2"/>
  <c r="L48" i="2" s="1"/>
  <c r="J47" i="2"/>
  <c r="I47" i="2"/>
  <c r="O47" i="2" s="1"/>
  <c r="J46" i="2"/>
  <c r="I46" i="2"/>
  <c r="L46" i="2" s="1"/>
  <c r="J45" i="2"/>
  <c r="I45" i="2"/>
  <c r="O45" i="2" s="1"/>
  <c r="J44" i="2"/>
  <c r="I44" i="2"/>
  <c r="O44" i="2" s="1"/>
  <c r="J43" i="2"/>
  <c r="I43" i="2"/>
  <c r="O43" i="2" s="1"/>
  <c r="J42" i="2"/>
  <c r="I42" i="2"/>
  <c r="O42" i="2" s="1"/>
  <c r="J41" i="2"/>
  <c r="I41" i="2"/>
  <c r="L41" i="2" s="1"/>
  <c r="J40" i="2"/>
  <c r="I40" i="2"/>
  <c r="J39" i="2"/>
  <c r="I39" i="2"/>
  <c r="L39" i="2" s="1"/>
  <c r="J38" i="2"/>
  <c r="I38" i="2"/>
  <c r="O38" i="2" s="1"/>
  <c r="J37" i="2"/>
  <c r="I37" i="2"/>
  <c r="L37" i="2" s="1"/>
  <c r="J36" i="2"/>
  <c r="I36" i="2"/>
  <c r="J35" i="2"/>
  <c r="I35" i="2"/>
  <c r="L35" i="2" s="1"/>
  <c r="J34" i="2"/>
  <c r="I34" i="2"/>
  <c r="O34" i="2" s="1"/>
  <c r="J29" i="2"/>
  <c r="I29" i="2"/>
  <c r="L29" i="2" s="1"/>
  <c r="J28" i="2"/>
  <c r="I28" i="2"/>
  <c r="J27" i="2"/>
  <c r="I27" i="2"/>
  <c r="L27" i="2" s="1"/>
  <c r="J26" i="2"/>
  <c r="I26" i="2"/>
  <c r="O26" i="2" s="1"/>
  <c r="J25" i="2"/>
  <c r="I25" i="2"/>
  <c r="L25" i="2" s="1"/>
  <c r="J24" i="2"/>
  <c r="I24" i="2"/>
  <c r="J23" i="2"/>
  <c r="I23" i="2"/>
  <c r="L23" i="2" s="1"/>
  <c r="J22" i="2"/>
  <c r="I22" i="2"/>
  <c r="O22" i="2" s="1"/>
  <c r="J21" i="2"/>
  <c r="I21" i="2"/>
  <c r="L21" i="2" s="1"/>
  <c r="J20" i="2"/>
  <c r="I20" i="2"/>
  <c r="J18" i="2"/>
  <c r="I18" i="2"/>
  <c r="L18" i="2" s="1"/>
  <c r="J17" i="2"/>
  <c r="I17" i="2"/>
  <c r="O17" i="2" s="1"/>
  <c r="J16" i="2"/>
  <c r="I16" i="2"/>
  <c r="L16" i="2" s="1"/>
  <c r="J14" i="2"/>
  <c r="I14" i="2"/>
  <c r="O14" i="2" s="1"/>
  <c r="J13" i="2"/>
  <c r="I13" i="2"/>
  <c r="L13" i="2" s="1"/>
  <c r="J12" i="2"/>
  <c r="I12" i="2"/>
  <c r="O12" i="2" s="1"/>
  <c r="J11" i="2"/>
  <c r="I11" i="2"/>
  <c r="J10" i="2"/>
  <c r="I10" i="2"/>
  <c r="O10" i="2" s="1"/>
  <c r="J9" i="2"/>
  <c r="I9" i="2"/>
  <c r="J8" i="2"/>
  <c r="I8" i="2"/>
  <c r="O8" i="2" s="1"/>
  <c r="J7" i="2"/>
  <c r="I7" i="2"/>
  <c r="J6" i="2"/>
  <c r="K6" i="2" s="1"/>
  <c r="I6" i="2"/>
  <c r="O6" i="2" s="1"/>
  <c r="J5" i="2"/>
  <c r="I5" i="2"/>
  <c r="O5" i="2" s="1"/>
  <c r="G76" i="1"/>
  <c r="H76" i="1" s="1"/>
  <c r="G75" i="1"/>
  <c r="I75" i="1" s="1"/>
  <c r="G74" i="1"/>
  <c r="I74" i="1" s="1"/>
  <c r="G73" i="1"/>
  <c r="I73" i="1" s="1"/>
  <c r="G72" i="1"/>
  <c r="H72" i="1" s="1"/>
  <c r="G71" i="1"/>
  <c r="I71" i="1" s="1"/>
  <c r="G70" i="1"/>
  <c r="H70" i="1" s="1"/>
  <c r="G69" i="1"/>
  <c r="I69" i="1" s="1"/>
  <c r="G68" i="1"/>
  <c r="I68" i="1" s="1"/>
  <c r="G67" i="1"/>
  <c r="I67" i="1" s="1"/>
  <c r="G65" i="1"/>
  <c r="H65" i="1" s="1"/>
  <c r="G64" i="1"/>
  <c r="I64" i="1" s="1"/>
  <c r="G63" i="1"/>
  <c r="I63" i="1" s="1"/>
  <c r="G62" i="1"/>
  <c r="I62" i="1" s="1"/>
  <c r="G61" i="1"/>
  <c r="H61" i="1" s="1"/>
  <c r="G60" i="1"/>
  <c r="I60" i="1" s="1"/>
  <c r="G59" i="1"/>
  <c r="I59" i="1" s="1"/>
  <c r="G58" i="1"/>
  <c r="I58" i="1" s="1"/>
  <c r="G57" i="1"/>
  <c r="H57" i="1" s="1"/>
  <c r="G56" i="1"/>
  <c r="I56" i="1" s="1"/>
  <c r="G55" i="1"/>
  <c r="I55" i="1" s="1"/>
  <c r="G54" i="1"/>
  <c r="I54" i="1" s="1"/>
  <c r="G53" i="1"/>
  <c r="H53" i="1" s="1"/>
  <c r="G52" i="1"/>
  <c r="I52" i="1" s="1"/>
  <c r="G51" i="1"/>
  <c r="I51" i="1" s="1"/>
  <c r="G50" i="1"/>
  <c r="I50" i="1" s="1"/>
  <c r="G49" i="1"/>
  <c r="H49" i="1" s="1"/>
  <c r="G48" i="1"/>
  <c r="I48" i="1" s="1"/>
  <c r="G38" i="1"/>
  <c r="I38" i="1" s="1"/>
  <c r="G37" i="1"/>
  <c r="I37" i="1" s="1"/>
  <c r="G36" i="1"/>
  <c r="I36" i="1" s="1"/>
  <c r="G35" i="1"/>
  <c r="I35" i="1" s="1"/>
  <c r="G34" i="1"/>
  <c r="I34" i="1" s="1"/>
  <c r="G33" i="1"/>
  <c r="I33" i="1" s="1"/>
  <c r="G32" i="1"/>
  <c r="I32" i="1" s="1"/>
  <c r="G31" i="1"/>
  <c r="I31" i="1" s="1"/>
  <c r="G30" i="1"/>
  <c r="I30" i="1" s="1"/>
  <c r="G29" i="1"/>
  <c r="I29" i="1" s="1"/>
  <c r="G28" i="1"/>
  <c r="I28" i="1" s="1"/>
  <c r="G27" i="1"/>
  <c r="I27" i="1" s="1"/>
  <c r="G26" i="1"/>
  <c r="I26" i="1" s="1"/>
  <c r="G25" i="1"/>
  <c r="I25" i="1" s="1"/>
  <c r="G24" i="1"/>
  <c r="I24" i="1" s="1"/>
  <c r="G23" i="1"/>
  <c r="I23" i="1" s="1"/>
  <c r="G22" i="1"/>
  <c r="I22" i="1" s="1"/>
  <c r="G20" i="1"/>
  <c r="I20" i="1" s="1"/>
  <c r="G19" i="1"/>
  <c r="I19" i="1" s="1"/>
  <c r="G18" i="1"/>
  <c r="I18" i="1" s="1"/>
  <c r="G17" i="1"/>
  <c r="I17" i="1" s="1"/>
  <c r="G16" i="1"/>
  <c r="I16" i="1" s="1"/>
  <c r="G15" i="1"/>
  <c r="I15" i="1" s="1"/>
  <c r="G14" i="1"/>
  <c r="I14" i="1" s="1"/>
  <c r="G13" i="1"/>
  <c r="I13" i="1" s="1"/>
  <c r="G12" i="1"/>
  <c r="I12" i="1" s="1"/>
  <c r="G11" i="1"/>
  <c r="I11" i="1" s="1"/>
  <c r="G10" i="1"/>
  <c r="I10" i="1" s="1"/>
  <c r="G9" i="1"/>
  <c r="I9" i="1" s="1"/>
  <c r="G8" i="1"/>
  <c r="I8" i="1" s="1"/>
  <c r="G7" i="1"/>
  <c r="I7" i="1" s="1"/>
  <c r="G6" i="1"/>
  <c r="I6" i="1" s="1"/>
  <c r="G5" i="1"/>
  <c r="I5" i="1" s="1"/>
  <c r="K16" i="2" l="1"/>
  <c r="K29" i="2"/>
  <c r="K41" i="2"/>
  <c r="N49" i="2"/>
  <c r="N54" i="2"/>
  <c r="N58" i="2"/>
  <c r="H59" i="1"/>
  <c r="O126" i="2"/>
  <c r="N126" i="2" s="1"/>
  <c r="O130" i="2"/>
  <c r="N130" i="2" s="1"/>
  <c r="L123" i="2"/>
  <c r="K123" i="2" s="1"/>
  <c r="L127" i="2"/>
  <c r="K127" i="2" s="1"/>
  <c r="O124" i="2"/>
  <c r="N124" i="2" s="1"/>
  <c r="O128" i="2"/>
  <c r="N128" i="2" s="1"/>
  <c r="L125" i="2"/>
  <c r="K125" i="2" s="1"/>
  <c r="L129" i="2"/>
  <c r="K129" i="2" s="1"/>
  <c r="L130" i="2"/>
  <c r="K130" i="2" s="1"/>
  <c r="O76" i="2"/>
  <c r="N76" i="2" s="1"/>
  <c r="L110" i="2"/>
  <c r="K110" i="2" s="1"/>
  <c r="L116" i="2"/>
  <c r="K116" i="2" s="1"/>
  <c r="L107" i="2"/>
  <c r="K107" i="2" s="1"/>
  <c r="O113" i="2"/>
  <c r="N113" i="2" s="1"/>
  <c r="O117" i="2"/>
  <c r="N117" i="2" s="1"/>
  <c r="O106" i="2"/>
  <c r="N106" i="2" s="1"/>
  <c r="L74" i="2"/>
  <c r="K74" i="2" s="1"/>
  <c r="L79" i="2"/>
  <c r="K79" i="2" s="1"/>
  <c r="O99" i="2"/>
  <c r="N99" i="2" s="1"/>
  <c r="O104" i="2"/>
  <c r="N104" i="2" s="1"/>
  <c r="L108" i="2"/>
  <c r="K108" i="2" s="1"/>
  <c r="L77" i="2"/>
  <c r="K77" i="2" s="1"/>
  <c r="L103" i="2"/>
  <c r="K103" i="2" s="1"/>
  <c r="L114" i="2"/>
  <c r="K114" i="2" s="1"/>
  <c r="L119" i="2"/>
  <c r="K119" i="2" s="1"/>
  <c r="L75" i="2"/>
  <c r="K75" i="2" s="1"/>
  <c r="L105" i="2"/>
  <c r="K105" i="2" s="1"/>
  <c r="O109" i="2"/>
  <c r="N109" i="2" s="1"/>
  <c r="O101" i="2"/>
  <c r="N101" i="2" s="1"/>
  <c r="O115" i="2"/>
  <c r="N115" i="2" s="1"/>
  <c r="N6" i="2"/>
  <c r="K62" i="2"/>
  <c r="K13" i="2"/>
  <c r="N12" i="2"/>
  <c r="N43" i="2"/>
  <c r="O64" i="2"/>
  <c r="N64" i="2" s="1"/>
  <c r="K60" i="2"/>
  <c r="O46" i="2"/>
  <c r="N46" i="2" s="1"/>
  <c r="O125" i="2"/>
  <c r="N125" i="2" s="1"/>
  <c r="N8" i="2"/>
  <c r="L38" i="2"/>
  <c r="K38" i="2" s="1"/>
  <c r="K57" i="2"/>
  <c r="L63" i="2"/>
  <c r="K63" i="2" s="1"/>
  <c r="O114" i="2"/>
  <c r="N114" i="2" s="1"/>
  <c r="H68" i="1"/>
  <c r="L45" i="2"/>
  <c r="K45" i="2" s="1"/>
  <c r="L47" i="2"/>
  <c r="K47" i="2" s="1"/>
  <c r="H74" i="1"/>
  <c r="H55" i="1"/>
  <c r="N5" i="2"/>
  <c r="L12" i="2"/>
  <c r="K12" i="2" s="1"/>
  <c r="K48" i="2"/>
  <c r="K53" i="2"/>
  <c r="N61" i="2"/>
  <c r="L99" i="2"/>
  <c r="K99" i="2" s="1"/>
  <c r="H5" i="1"/>
  <c r="H63" i="1"/>
  <c r="H51" i="1"/>
  <c r="L44" i="2"/>
  <c r="K44" i="2" s="1"/>
  <c r="O105" i="2"/>
  <c r="N105" i="2" s="1"/>
  <c r="I72" i="1"/>
  <c r="N22" i="2"/>
  <c r="N38" i="2"/>
  <c r="F47" i="2"/>
  <c r="K51" i="2"/>
  <c r="L58" i="2"/>
  <c r="K58" i="2" s="1"/>
  <c r="I49" i="1"/>
  <c r="I61" i="1"/>
  <c r="I65" i="1"/>
  <c r="I70" i="1"/>
  <c r="I76" i="1"/>
  <c r="O119" i="2"/>
  <c r="N119" i="2" s="1"/>
  <c r="H48" i="1"/>
  <c r="H52" i="1"/>
  <c r="H56" i="1"/>
  <c r="H60" i="1"/>
  <c r="H64" i="1"/>
  <c r="H69" i="1"/>
  <c r="H73" i="1"/>
  <c r="H75" i="1"/>
  <c r="L22" i="2"/>
  <c r="K22" i="2" s="1"/>
  <c r="L54" i="2"/>
  <c r="K54" i="2" s="1"/>
  <c r="O108" i="2"/>
  <c r="N108" i="2" s="1"/>
  <c r="O129" i="2"/>
  <c r="N129" i="2" s="1"/>
  <c r="I53" i="1"/>
  <c r="I57" i="1"/>
  <c r="K109" i="2"/>
  <c r="K25" i="2"/>
  <c r="L26" i="2"/>
  <c r="K26" i="2" s="1"/>
  <c r="K55" i="2"/>
  <c r="K68" i="2"/>
  <c r="L106" i="2"/>
  <c r="K106" i="2" s="1"/>
  <c r="L115" i="2"/>
  <c r="K115" i="2" s="1"/>
  <c r="L126" i="2"/>
  <c r="K126" i="2" s="1"/>
  <c r="K35" i="2"/>
  <c r="O9" i="2"/>
  <c r="N9" i="2" s="1"/>
  <c r="L11" i="2"/>
  <c r="K11" i="2" s="1"/>
  <c r="O11" i="2"/>
  <c r="N11" i="2" s="1"/>
  <c r="N17" i="2"/>
  <c r="K21" i="2"/>
  <c r="N34" i="2"/>
  <c r="K37" i="2"/>
  <c r="N42" i="2"/>
  <c r="L49" i="2"/>
  <c r="K49" i="2" s="1"/>
  <c r="N52" i="2"/>
  <c r="N56" i="2"/>
  <c r="K66" i="2"/>
  <c r="O74" i="2"/>
  <c r="N74" i="2" s="1"/>
  <c r="O79" i="2"/>
  <c r="N79" i="2" s="1"/>
  <c r="L101" i="2"/>
  <c r="K101" i="2" s="1"/>
  <c r="N44" i="2"/>
  <c r="L52" i="2"/>
  <c r="K52" i="2" s="1"/>
  <c r="L56" i="2"/>
  <c r="K56" i="2" s="1"/>
  <c r="O66" i="2"/>
  <c r="N66" i="2" s="1"/>
  <c r="L76" i="2"/>
  <c r="K76" i="2" s="1"/>
  <c r="L104" i="2"/>
  <c r="K104" i="2" s="1"/>
  <c r="L113" i="2"/>
  <c r="K113" i="2" s="1"/>
  <c r="L117" i="2"/>
  <c r="K117" i="2" s="1"/>
  <c r="L124" i="2"/>
  <c r="K124" i="2" s="1"/>
  <c r="L128" i="2"/>
  <c r="K128" i="2" s="1"/>
  <c r="O13" i="2"/>
  <c r="N13" i="2" s="1"/>
  <c r="L5" i="2"/>
  <c r="K5" i="2" s="1"/>
  <c r="L7" i="2"/>
  <c r="K7" i="2" s="1"/>
  <c r="O7" i="2"/>
  <c r="N7" i="2" s="1"/>
  <c r="L8" i="2"/>
  <c r="K8" i="2" s="1"/>
  <c r="L9" i="2"/>
  <c r="K9" i="2" s="1"/>
  <c r="L10" i="2"/>
  <c r="K10" i="2" s="1"/>
  <c r="L14" i="2"/>
  <c r="K14" i="2" s="1"/>
  <c r="L17" i="2"/>
  <c r="K17" i="2" s="1"/>
  <c r="N26" i="2"/>
  <c r="L34" i="2"/>
  <c r="K34" i="2" s="1"/>
  <c r="K39" i="2"/>
  <c r="L42" i="2"/>
  <c r="K42" i="2" s="1"/>
  <c r="N45" i="2"/>
  <c r="K46" i="2"/>
  <c r="N47" i="2"/>
  <c r="O51" i="2"/>
  <c r="N51" i="2" s="1"/>
  <c r="L61" i="2"/>
  <c r="K61" i="2" s="1"/>
  <c r="N63" i="2"/>
  <c r="K64" i="2"/>
  <c r="O68" i="2"/>
  <c r="N68" i="2" s="1"/>
  <c r="O75" i="2"/>
  <c r="N75" i="2" s="1"/>
  <c r="O77" i="2"/>
  <c r="N77" i="2" s="1"/>
  <c r="O107" i="2"/>
  <c r="N107" i="2" s="1"/>
  <c r="O110" i="2"/>
  <c r="N110" i="2" s="1"/>
  <c r="O116" i="2"/>
  <c r="N116" i="2" s="1"/>
  <c r="O123" i="2"/>
  <c r="N123" i="2" s="1"/>
  <c r="O127" i="2"/>
  <c r="N127" i="2" s="1"/>
  <c r="K27" i="2"/>
  <c r="K23" i="2"/>
  <c r="K18" i="2"/>
  <c r="O20" i="2"/>
  <c r="N20" i="2" s="1"/>
  <c r="L20" i="2"/>
  <c r="K20" i="2" s="1"/>
  <c r="O24" i="2"/>
  <c r="N24" i="2" s="1"/>
  <c r="L24" i="2"/>
  <c r="K24" i="2" s="1"/>
  <c r="O28" i="2"/>
  <c r="N28" i="2" s="1"/>
  <c r="L28" i="2"/>
  <c r="K28" i="2" s="1"/>
  <c r="O36" i="2"/>
  <c r="N36" i="2" s="1"/>
  <c r="L36" i="2"/>
  <c r="K36" i="2" s="1"/>
  <c r="O40" i="2"/>
  <c r="N40" i="2" s="1"/>
  <c r="L40" i="2"/>
  <c r="K40" i="2" s="1"/>
  <c r="O69" i="2"/>
  <c r="N69" i="2" s="1"/>
  <c r="L69" i="2"/>
  <c r="K69" i="2" s="1"/>
  <c r="H50" i="1"/>
  <c r="H54" i="1"/>
  <c r="H58" i="1"/>
  <c r="H62" i="1"/>
  <c r="H67" i="1"/>
  <c r="H71" i="1"/>
  <c r="F43" i="2"/>
  <c r="L43" i="2"/>
  <c r="K43" i="2" s="1"/>
  <c r="O55" i="2"/>
  <c r="N55" i="2" s="1"/>
  <c r="O65" i="2"/>
  <c r="N65" i="2" s="1"/>
  <c r="L65" i="2"/>
  <c r="K65" i="2" s="1"/>
  <c r="L71" i="2"/>
  <c r="K71" i="2" s="1"/>
  <c r="F71" i="2"/>
  <c r="O71" i="2"/>
  <c r="N71" i="2" s="1"/>
  <c r="N10" i="2"/>
  <c r="N14" i="2"/>
  <c r="O60" i="2"/>
  <c r="N60" i="2" s="1"/>
  <c r="O67" i="2"/>
  <c r="N67" i="2" s="1"/>
  <c r="L67" i="2"/>
  <c r="K67" i="2" s="1"/>
  <c r="O16" i="2"/>
  <c r="N16" i="2" s="1"/>
  <c r="O21" i="2"/>
  <c r="N21" i="2" s="1"/>
  <c r="O25" i="2"/>
  <c r="N25" i="2" s="1"/>
  <c r="O29" i="2"/>
  <c r="N29" i="2" s="1"/>
  <c r="O37" i="2"/>
  <c r="N37" i="2" s="1"/>
  <c r="O41" i="2"/>
  <c r="N41" i="2" s="1"/>
  <c r="L98" i="2"/>
  <c r="K98" i="2" s="1"/>
  <c r="O98" i="2"/>
  <c r="N98" i="2" s="1"/>
  <c r="L100" i="2"/>
  <c r="K100" i="2" s="1"/>
  <c r="O100" i="2"/>
  <c r="N100" i="2" s="1"/>
  <c r="O48" i="2"/>
  <c r="N48" i="2" s="1"/>
  <c r="O53" i="2"/>
  <c r="N53" i="2" s="1"/>
  <c r="O57" i="2"/>
  <c r="N57" i="2" s="1"/>
  <c r="O62" i="2"/>
  <c r="N62" i="2" s="1"/>
  <c r="O18" i="2"/>
  <c r="N18" i="2" s="1"/>
  <c r="O23" i="2"/>
  <c r="N23" i="2" s="1"/>
  <c r="O27" i="2"/>
  <c r="N27" i="2" s="1"/>
  <c r="O35" i="2"/>
  <c r="N35" i="2" s="1"/>
  <c r="O39" i="2"/>
  <c r="N39" i="2" s="1"/>
  <c r="O103" i="2"/>
  <c r="N103" i="2" s="1"/>
  <c r="O131" i="2"/>
  <c r="L131" i="2"/>
  <c r="O133" i="2"/>
  <c r="L133" i="2"/>
  <c r="O132" i="2"/>
  <c r="L132" i="2"/>
  <c r="L5" i="5"/>
  <c r="I5" i="5"/>
</calcChain>
</file>

<file path=xl/sharedStrings.xml><?xml version="1.0" encoding="utf-8"?>
<sst xmlns="http://schemas.openxmlformats.org/spreadsheetml/2006/main" count="1388" uniqueCount="142">
  <si>
    <t>Доска, Брус, Рейка  ОБРЕЗН. ЕСТЕСТВЕННОЙ ВЛАЖНОСТИ</t>
  </si>
  <si>
    <t>Наименование товара</t>
  </si>
  <si>
    <t>толщ</t>
  </si>
  <si>
    <t>ширина</t>
  </si>
  <si>
    <t xml:space="preserve">длина </t>
  </si>
  <si>
    <t>сорт</t>
  </si>
  <si>
    <r>
      <rPr>
        <b/>
        <sz val="10"/>
        <rFont val="Arial"/>
        <family val="2"/>
        <charset val="204"/>
      </rPr>
      <t>Кол-во\Объём в</t>
    </r>
    <r>
      <rPr>
        <sz val="10"/>
        <rFont val="Arial"/>
        <family val="2"/>
        <charset val="204"/>
      </rPr>
      <t xml:space="preserve"> 1 штуке</t>
    </r>
  </si>
  <si>
    <t xml:space="preserve">Цена (руб)  </t>
  </si>
  <si>
    <t>мм</t>
  </si>
  <si>
    <t>шт</t>
  </si>
  <si>
    <t xml:space="preserve">м3              </t>
  </si>
  <si>
    <t xml:space="preserve">штук в 1м3                </t>
  </si>
  <si>
    <t>1 штука</t>
  </si>
  <si>
    <t>м3</t>
  </si>
  <si>
    <t>Брус обрезная 2 сорт</t>
  </si>
  <si>
    <t>Деревообрабатывающий завод "БЕЛКА35"</t>
  </si>
  <si>
    <t xml:space="preserve">Склад: МО, г. Голицыно, </t>
  </si>
  <si>
    <t>Отдел продаж: +7(921) 141-22-22, +7 (921) 232-92-43, +7 (921) 062-54-62, +7 (911) 514-77-77</t>
  </si>
  <si>
    <t>www.belka35.ru</t>
  </si>
  <si>
    <r>
      <rPr>
        <b/>
        <sz val="10"/>
        <rFont val="Arial"/>
        <family val="2"/>
        <charset val="204"/>
      </rPr>
      <t>Кол-во\Объём в</t>
    </r>
    <r>
      <rPr>
        <sz val="10"/>
        <rFont val="Arial"/>
        <family val="2"/>
        <charset val="204"/>
      </rPr>
      <t xml:space="preserve"> 1 штуке</t>
    </r>
  </si>
  <si>
    <t>Доска обрезная 1 сорт</t>
  </si>
  <si>
    <t>Доска обрезная 2 сорт</t>
  </si>
  <si>
    <r>
      <rPr>
        <b/>
        <sz val="8"/>
        <rFont val="Arial"/>
        <family val="2"/>
        <charset val="204"/>
      </rPr>
      <t>Объём\Кол-во</t>
    </r>
    <r>
      <rPr>
        <sz val="8"/>
        <rFont val="Arial"/>
        <family val="2"/>
        <charset val="204"/>
      </rPr>
      <t xml:space="preserve"> в 1 паллете</t>
    </r>
  </si>
  <si>
    <r>
      <rPr>
        <b/>
        <sz val="9"/>
        <rFont val="Arial"/>
        <family val="2"/>
        <charset val="204"/>
      </rPr>
      <t xml:space="preserve">Кол-во\Объём\Полезная S </t>
    </r>
    <r>
      <rPr>
        <sz val="9"/>
        <rFont val="Arial"/>
        <family val="2"/>
        <charset val="204"/>
      </rPr>
      <t>в 1 упаковке</t>
    </r>
  </si>
  <si>
    <t>Цена м2</t>
  </si>
  <si>
    <r>
      <rPr>
        <sz val="10"/>
        <rFont val="Arial"/>
        <family val="2"/>
        <charset val="204"/>
      </rPr>
      <t xml:space="preserve">Цена(руб)     </t>
    </r>
    <r>
      <rPr>
        <b/>
        <sz val="10"/>
        <rFont val="Arial"/>
        <family val="2"/>
        <charset val="204"/>
      </rPr>
      <t xml:space="preserve">ОПТ  </t>
    </r>
  </si>
  <si>
    <t>рабочая ширина</t>
  </si>
  <si>
    <t xml:space="preserve">м3 </t>
  </si>
  <si>
    <t>уп</t>
  </si>
  <si>
    <t xml:space="preserve">раб /м2                </t>
  </si>
  <si>
    <t>1 уп</t>
  </si>
  <si>
    <t>Евровагонка</t>
  </si>
  <si>
    <t>АВ</t>
  </si>
  <si>
    <t xml:space="preserve">С </t>
  </si>
  <si>
    <t>С</t>
  </si>
  <si>
    <t>Имитация бруса</t>
  </si>
  <si>
    <r>
      <rPr>
        <b/>
        <sz val="9"/>
        <rFont val="Arial"/>
        <family val="2"/>
        <charset val="204"/>
      </rPr>
      <t>Объём\Кол-во</t>
    </r>
    <r>
      <rPr>
        <sz val="9"/>
        <rFont val="Arial"/>
        <family val="2"/>
        <charset val="204"/>
      </rPr>
      <t xml:space="preserve"> в 1 паллете</t>
    </r>
  </si>
  <si>
    <r>
      <rPr>
        <b/>
        <sz val="9"/>
        <rFont val="Arial"/>
        <family val="2"/>
        <charset val="204"/>
      </rPr>
      <t xml:space="preserve">Кол-во\Объём\Полезная S </t>
    </r>
    <r>
      <rPr>
        <sz val="9"/>
        <rFont val="Arial"/>
        <family val="2"/>
        <charset val="204"/>
      </rPr>
      <t>в 1 упаковке</t>
    </r>
  </si>
  <si>
    <r>
      <rPr>
        <sz val="11"/>
        <rFont val="Arial"/>
        <family val="2"/>
        <charset val="204"/>
      </rPr>
      <t xml:space="preserve">Цена(руб)     </t>
    </r>
    <r>
      <rPr>
        <b/>
        <sz val="11"/>
        <rFont val="Arial"/>
        <family val="2"/>
        <charset val="204"/>
      </rPr>
      <t xml:space="preserve">ОПТ  </t>
    </r>
  </si>
  <si>
    <r>
      <rPr>
        <sz val="11"/>
        <rFont val="Arial"/>
        <family val="2"/>
        <charset val="204"/>
      </rPr>
      <t xml:space="preserve">Цена(руб)    </t>
    </r>
    <r>
      <rPr>
        <b/>
        <sz val="11"/>
        <rFont val="Arial"/>
        <family val="2"/>
        <charset val="204"/>
      </rPr>
      <t>РОЗНИЦА</t>
    </r>
  </si>
  <si>
    <t>Вагонка штиль</t>
  </si>
  <si>
    <r>
      <rPr>
        <b/>
        <sz val="9"/>
        <rFont val="Arial"/>
        <family val="2"/>
        <charset val="204"/>
      </rPr>
      <t>Объём\Кол-во</t>
    </r>
    <r>
      <rPr>
        <sz val="9"/>
        <rFont val="Arial"/>
        <family val="2"/>
        <charset val="204"/>
      </rPr>
      <t xml:space="preserve"> в 1 паллете</t>
    </r>
  </si>
  <si>
    <r>
      <rPr>
        <b/>
        <sz val="9"/>
        <rFont val="Arial"/>
        <family val="2"/>
        <charset val="204"/>
      </rPr>
      <t xml:space="preserve">Кол-во\Объём\Полезная S </t>
    </r>
    <r>
      <rPr>
        <sz val="9"/>
        <rFont val="Arial"/>
        <family val="2"/>
        <charset val="204"/>
      </rPr>
      <t>в 1 упаковке</t>
    </r>
  </si>
  <si>
    <r>
      <rPr>
        <sz val="11"/>
        <rFont val="Arial"/>
        <family val="2"/>
        <charset val="204"/>
      </rPr>
      <t xml:space="preserve">Цена(руб)     </t>
    </r>
    <r>
      <rPr>
        <b/>
        <sz val="11"/>
        <rFont val="Arial"/>
        <family val="2"/>
        <charset val="204"/>
      </rPr>
      <t xml:space="preserve">ОПТ  </t>
    </r>
  </si>
  <si>
    <r>
      <rPr>
        <sz val="11"/>
        <rFont val="Arial"/>
        <family val="2"/>
        <charset val="204"/>
      </rPr>
      <t xml:space="preserve">Цена(руб)    </t>
    </r>
    <r>
      <rPr>
        <b/>
        <sz val="11"/>
        <rFont val="Arial"/>
        <family val="2"/>
        <charset val="204"/>
      </rPr>
      <t>РОЗНИЦА</t>
    </r>
  </si>
  <si>
    <t>Доска пола</t>
  </si>
  <si>
    <t xml:space="preserve">Доска пола </t>
  </si>
  <si>
    <t>Планкен прямой</t>
  </si>
  <si>
    <r>
      <rPr>
        <b/>
        <sz val="8"/>
        <rFont val="Arial"/>
        <family val="2"/>
        <charset val="204"/>
      </rPr>
      <t>Объём\Кол-во</t>
    </r>
    <r>
      <rPr>
        <sz val="8"/>
        <rFont val="Arial"/>
        <family val="2"/>
        <charset val="204"/>
      </rPr>
      <t xml:space="preserve"> в 1 паллете</t>
    </r>
  </si>
  <si>
    <r>
      <rPr>
        <b/>
        <sz val="8"/>
        <rFont val="Arial"/>
        <family val="2"/>
        <charset val="204"/>
      </rPr>
      <t xml:space="preserve">Кол-во\Объём\Полезная S </t>
    </r>
    <r>
      <rPr>
        <sz val="8"/>
        <rFont val="Arial"/>
        <family val="2"/>
        <charset val="204"/>
      </rPr>
      <t>в 1 упаковке</t>
    </r>
  </si>
  <si>
    <r>
      <rPr>
        <sz val="11"/>
        <rFont val="Arial"/>
        <family val="2"/>
        <charset val="204"/>
      </rPr>
      <t xml:space="preserve">Цена(руб)     </t>
    </r>
    <r>
      <rPr>
        <b/>
        <sz val="11"/>
        <rFont val="Arial"/>
        <family val="2"/>
        <charset val="204"/>
      </rPr>
      <t xml:space="preserve">ОПТ  </t>
    </r>
  </si>
  <si>
    <r>
      <rPr>
        <sz val="11"/>
        <rFont val="Arial"/>
        <family val="2"/>
        <charset val="204"/>
      </rPr>
      <t xml:space="preserve">Цена(руб)    </t>
    </r>
    <r>
      <rPr>
        <b/>
        <sz val="11"/>
        <rFont val="Arial"/>
        <family val="2"/>
        <charset val="204"/>
      </rPr>
      <t>РОЗНИЦА</t>
    </r>
  </si>
  <si>
    <t>Блокхаус</t>
  </si>
  <si>
    <t xml:space="preserve">С  </t>
  </si>
  <si>
    <t>Террасная\Палубная доска</t>
  </si>
  <si>
    <t>Палубная доска</t>
  </si>
  <si>
    <t>Брусок строганный</t>
  </si>
  <si>
    <t xml:space="preserve">Доска строганая </t>
  </si>
  <si>
    <t>Продукция упакована в термоусадочную пленку.</t>
  </si>
  <si>
    <t>Лестничные элементы</t>
  </si>
  <si>
    <t xml:space="preserve">Мебельный щит </t>
  </si>
  <si>
    <r>
      <rPr>
        <b/>
        <sz val="9"/>
        <rFont val="Arial"/>
        <family val="2"/>
        <charset val="204"/>
      </rPr>
      <t xml:space="preserve">Кол-во\Объём\Полезная S </t>
    </r>
    <r>
      <rPr>
        <sz val="9"/>
        <rFont val="Arial"/>
        <family val="2"/>
        <charset val="204"/>
      </rPr>
      <t>в 1 штуке</t>
    </r>
  </si>
  <si>
    <r>
      <t xml:space="preserve">Цена(руб) </t>
    </r>
    <r>
      <rPr>
        <b/>
        <sz val="10"/>
        <rFont val="Arial"/>
        <family val="2"/>
        <charset val="204"/>
      </rPr>
      <t xml:space="preserve">ОПТ  </t>
    </r>
  </si>
  <si>
    <r>
      <t xml:space="preserve">Цена(руб)    </t>
    </r>
    <r>
      <rPr>
        <b/>
        <sz val="10"/>
        <rFont val="Arial"/>
        <family val="2"/>
        <charset val="204"/>
      </rPr>
      <t>РОЗНИЦА</t>
    </r>
    <r>
      <rPr>
        <sz val="10"/>
        <rFont val="Arial"/>
        <family val="2"/>
        <charset val="204"/>
      </rPr>
      <t xml:space="preserve"> </t>
    </r>
  </si>
  <si>
    <t>1 шт</t>
  </si>
  <si>
    <t>BC</t>
  </si>
  <si>
    <t>Мебельный щит (площадка)</t>
  </si>
  <si>
    <t>Мебельный щит АА (экстра)</t>
  </si>
  <si>
    <t>АА</t>
  </si>
  <si>
    <t>Брус обрезной 1 сорт</t>
  </si>
  <si>
    <t xml:space="preserve"> </t>
  </si>
  <si>
    <t>Рейка строганная</t>
  </si>
  <si>
    <r>
      <t xml:space="preserve">Цена(руб)    </t>
    </r>
    <r>
      <rPr>
        <b/>
        <sz val="10"/>
        <rFont val="Arial"/>
        <family val="2"/>
        <charset val="204"/>
      </rPr>
      <t>РОЗНИЦА</t>
    </r>
  </si>
  <si>
    <t>ВС</t>
  </si>
  <si>
    <t>C</t>
  </si>
  <si>
    <t>Строганная продукция Ель / Сосна 15.10.2023г.</t>
  </si>
  <si>
    <t xml:space="preserve">Топливные пеллеты от производителя </t>
  </si>
  <si>
    <t>Зольность</t>
  </si>
  <si>
    <t>Диаметр</t>
  </si>
  <si>
    <t xml:space="preserve">Длина </t>
  </si>
  <si>
    <t xml:space="preserve">Влажность </t>
  </si>
  <si>
    <t>6,4% и ниже</t>
  </si>
  <si>
    <t>6 мм</t>
  </si>
  <si>
    <t xml:space="preserve">Белые ЭКСТРА </t>
  </si>
  <si>
    <t>10-50 мм</t>
  </si>
  <si>
    <t>До тонны</t>
  </si>
  <si>
    <t>От 1т до 10т</t>
  </si>
  <si>
    <t>от 20т</t>
  </si>
  <si>
    <t>Пеллеты фасованные по 15кг</t>
  </si>
  <si>
    <t>За тонну</t>
  </si>
  <si>
    <t>Стоимость</t>
  </si>
  <si>
    <t>От 10т</t>
  </si>
  <si>
    <t>От 20т</t>
  </si>
  <si>
    <t>Пеллеты в биг-бэгах</t>
  </si>
  <si>
    <t xml:space="preserve">За тонну </t>
  </si>
  <si>
    <t>до 20т</t>
  </si>
  <si>
    <t>За 1 шт\руб.</t>
  </si>
  <si>
    <r>
      <t xml:space="preserve">Цена(руб)       </t>
    </r>
    <r>
      <rPr>
        <b/>
        <sz val="11"/>
        <rFont val="Arial"/>
        <family val="2"/>
        <charset val="204"/>
      </rPr>
      <t xml:space="preserve">ОПТ  </t>
    </r>
  </si>
  <si>
    <t xml:space="preserve">Вагонка осина </t>
  </si>
  <si>
    <t>А</t>
  </si>
  <si>
    <t>В</t>
  </si>
  <si>
    <t xml:space="preserve">Полок осина </t>
  </si>
  <si>
    <t>ПРАЙС Липа</t>
  </si>
  <si>
    <t>Вагонка липа</t>
  </si>
  <si>
    <t>Экстра</t>
  </si>
  <si>
    <t>Полок липа</t>
  </si>
  <si>
    <t xml:space="preserve">Ступени </t>
  </si>
  <si>
    <t xml:space="preserve">Экстра </t>
  </si>
  <si>
    <r>
      <rPr>
        <b/>
        <sz val="9"/>
        <rFont val="Arial"/>
        <family val="2"/>
        <charset val="204"/>
      </rPr>
      <t xml:space="preserve">Кол-во\Объём </t>
    </r>
    <r>
      <rPr>
        <sz val="9"/>
        <rFont val="Arial"/>
        <family val="2"/>
        <charset val="204"/>
      </rPr>
      <t>в 1 штуке</t>
    </r>
  </si>
  <si>
    <t>Подступенок</t>
  </si>
  <si>
    <t>Площадка</t>
  </si>
  <si>
    <t xml:space="preserve">Тетива </t>
  </si>
  <si>
    <t xml:space="preserve">Брус клееный </t>
  </si>
  <si>
    <t>Столб начальный Сосна кат.АА сращенный</t>
  </si>
  <si>
    <t>№1</t>
  </si>
  <si>
    <t>№2</t>
  </si>
  <si>
    <t>№3</t>
  </si>
  <si>
    <t>№4</t>
  </si>
  <si>
    <t>№5</t>
  </si>
  <si>
    <t>№6</t>
  </si>
  <si>
    <t>руб/шт</t>
  </si>
  <si>
    <t>Балясина деревянная Сосна кат.АА сращенная</t>
  </si>
  <si>
    <t>Заготовка для балясины Сосна кат.АА сращенная 50*50*900</t>
  </si>
  <si>
    <t>Заготовка для столба начального Сосна кат.АА сращенная 80*80*1200</t>
  </si>
  <si>
    <t>Подбалясенник Сосна АА сращенный / под 50 балясину / рейка в комплекте</t>
  </si>
  <si>
    <t>Поручень деревянный гладкий Сосна кат.АА сращенный / под 50 балясину</t>
  </si>
  <si>
    <t>руб/п.м.</t>
  </si>
  <si>
    <t>Наименование</t>
  </si>
  <si>
    <t>Размер</t>
  </si>
  <si>
    <t>Цена Опт</t>
  </si>
  <si>
    <t>Цена розница</t>
  </si>
  <si>
    <r>
      <t xml:space="preserve">Плинтус </t>
    </r>
    <r>
      <rPr>
        <sz val="11"/>
        <color rgb="FF000000"/>
        <rFont val="Arial"/>
        <family val="2"/>
        <charset val="204"/>
      </rPr>
      <t xml:space="preserve">деревянный Сосна АА сращенный </t>
    </r>
  </si>
  <si>
    <r>
      <t xml:space="preserve">Раскладка </t>
    </r>
    <r>
      <rPr>
        <sz val="11"/>
        <color rgb="FF000000"/>
        <rFont val="Arial"/>
        <family val="2"/>
        <charset val="204"/>
      </rPr>
      <t xml:space="preserve">деревянная Сосна АА сращенная  </t>
    </r>
  </si>
  <si>
    <r>
      <rPr>
        <b/>
        <sz val="11"/>
        <color rgb="FF000000"/>
        <rFont val="Arial"/>
        <family val="2"/>
        <charset val="204"/>
      </rPr>
      <t>Уголок</t>
    </r>
    <r>
      <rPr>
        <sz val="11"/>
        <color rgb="FF000000"/>
        <rFont val="Arial"/>
        <family val="2"/>
        <charset val="204"/>
      </rPr>
      <t xml:space="preserve"> деревянный равносторонний Сосна АА сращенный </t>
    </r>
  </si>
  <si>
    <r>
      <rPr>
        <b/>
        <sz val="11"/>
        <color rgb="FF000000"/>
        <rFont val="Arial"/>
        <family val="2"/>
        <charset val="204"/>
      </rPr>
      <t>Наличник</t>
    </r>
    <r>
      <rPr>
        <sz val="11"/>
        <color rgb="FF000000"/>
        <rFont val="Arial"/>
        <family val="2"/>
        <charset val="204"/>
      </rPr>
      <t xml:space="preserve"> деревянный Сосна АА сращенный </t>
    </r>
  </si>
  <si>
    <r>
      <rPr>
        <b/>
        <sz val="11"/>
        <color rgb="FF000000"/>
        <rFont val="Arial"/>
        <family val="2"/>
        <charset val="204"/>
      </rPr>
      <t xml:space="preserve">Добор </t>
    </r>
    <r>
      <rPr>
        <sz val="11"/>
        <color rgb="FF000000"/>
        <rFont val="Arial"/>
        <family val="2"/>
        <charset val="204"/>
      </rPr>
      <t>деревянный Сосна АА сращенный</t>
    </r>
  </si>
  <si>
    <t>руб/ п.м.</t>
  </si>
  <si>
    <r>
      <rPr>
        <b/>
        <sz val="11"/>
        <color rgb="FF000000"/>
        <rFont val="Arial"/>
        <family val="2"/>
        <charset val="204"/>
      </rPr>
      <t>Штапик</t>
    </r>
    <r>
      <rPr>
        <sz val="11"/>
        <color rgb="FF000000"/>
        <rFont val="Arial"/>
        <family val="2"/>
        <charset val="204"/>
      </rPr>
      <t xml:space="preserve"> деревянный Сосна АА сращенный 10*10</t>
    </r>
  </si>
  <si>
    <r>
      <rPr>
        <b/>
        <sz val="11"/>
        <color rgb="FF000000"/>
        <rFont val="Arial"/>
        <family val="2"/>
        <charset val="204"/>
      </rPr>
      <t>Дверная коробка</t>
    </r>
    <r>
      <rPr>
        <sz val="11"/>
        <color rgb="FF000000"/>
        <rFont val="Arial"/>
        <family val="2"/>
        <charset val="204"/>
      </rPr>
      <t xml:space="preserve"> Сосна АА сращенная 30*70</t>
    </r>
  </si>
  <si>
    <t>Погонажные изделия Ель/Сосна   15.10.2023</t>
  </si>
  <si>
    <t>Мебельный щит ель\сосна                                                                15.10.2023</t>
  </si>
  <si>
    <t xml:space="preserve">                                           ПРАЙС ОСИНА                           15.10.2023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</si>
</sst>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"/>
    <numFmt numFmtId="165" formatCode="0.0"/>
    <numFmt numFmtId="166" formatCode="0.0000"/>
    <numFmt numFmtId="167" formatCode="#,##0\ [$₽-419]"/>
    <numFmt numFmtId="168" formatCode="0.0%"/>
  </numFmts>
  <fonts count="43" x14ac:knownFonts="1">
    <font>
      <sz val="11"/>
      <color rgb="FF000000"/>
      <name val="Calibri"/>
      <scheme val="minor"/>
    </font>
    <font>
      <b/>
      <sz val="16"/>
      <name val="Arial"/>
      <family val="2"/>
      <charset val="204"/>
    </font>
    <font>
      <sz val="11"/>
      <name val="Arial"/>
      <family val="2"/>
      <charset val="204"/>
    </font>
    <font>
      <b/>
      <sz val="14"/>
      <name val="Arial"/>
      <family val="2"/>
      <charset val="204"/>
    </font>
    <font>
      <sz val="11"/>
      <name val="Calibri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b/>
      <sz val="12"/>
      <name val="Arial"/>
      <family val="2"/>
      <charset val="204"/>
    </font>
    <font>
      <b/>
      <sz val="8"/>
      <name val="Arial"/>
      <family val="2"/>
      <charset val="204"/>
    </font>
    <font>
      <sz val="12"/>
      <name val="Arial"/>
      <family val="2"/>
      <charset val="204"/>
    </font>
    <font>
      <sz val="12"/>
      <color rgb="FFA5A5A5"/>
      <name val="Arial"/>
      <family val="2"/>
      <charset val="204"/>
    </font>
    <font>
      <sz val="11"/>
      <color rgb="FFA5A5A5"/>
      <name val="Arial"/>
      <family val="2"/>
      <charset val="204"/>
    </font>
    <font>
      <b/>
      <sz val="11"/>
      <color rgb="FF333333"/>
      <name val="Arial"/>
      <family val="2"/>
      <charset val="204"/>
    </font>
    <font>
      <u/>
      <sz val="11"/>
      <name val="Calibri"/>
      <family val="2"/>
      <charset val="204"/>
    </font>
    <font>
      <sz val="12"/>
      <color rgb="FFC55A11"/>
      <name val="Arial"/>
      <family val="2"/>
      <charset val="204"/>
    </font>
    <font>
      <sz val="11"/>
      <color rgb="FFC55A11"/>
      <name val="Arial"/>
      <family val="2"/>
      <charset val="204"/>
    </font>
    <font>
      <b/>
      <sz val="18"/>
      <name val="Arial"/>
      <family val="2"/>
      <charset val="204"/>
    </font>
    <font>
      <sz val="11"/>
      <color rgb="FFD8D8D8"/>
      <name val="Arial"/>
      <family val="2"/>
      <charset val="204"/>
    </font>
    <font>
      <sz val="11"/>
      <color rgb="FFF2F2F2"/>
      <name val="Arial"/>
      <family val="2"/>
      <charset val="204"/>
    </font>
    <font>
      <sz val="8"/>
      <name val="Arial"/>
      <family val="2"/>
      <charset val="204"/>
    </font>
    <font>
      <sz val="9"/>
      <name val="Arial"/>
      <family val="2"/>
      <charset val="204"/>
    </font>
    <font>
      <sz val="11"/>
      <name val="Calibri"/>
      <family val="2"/>
      <charset val="204"/>
    </font>
    <font>
      <b/>
      <sz val="9"/>
      <name val="Arial"/>
      <family val="2"/>
      <charset val="204"/>
    </font>
    <font>
      <sz val="9"/>
      <name val="Calibri"/>
      <family val="2"/>
      <charset val="204"/>
    </font>
    <font>
      <b/>
      <sz val="16"/>
      <name val="Calibri"/>
      <family val="2"/>
      <charset val="204"/>
    </font>
    <font>
      <b/>
      <sz val="14"/>
      <name val="Calibri"/>
      <family val="2"/>
      <charset val="204"/>
    </font>
    <font>
      <b/>
      <sz val="8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8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22"/>
      <color rgb="FF000000"/>
      <name val="Calibri"/>
      <family val="2"/>
      <charset val="204"/>
      <scheme val="minor"/>
    </font>
    <font>
      <b/>
      <sz val="14"/>
      <color rgb="FF000000"/>
      <name val="Calibri"/>
      <family val="2"/>
      <charset val="204"/>
      <scheme val="minor"/>
    </font>
    <font>
      <sz val="14"/>
      <color rgb="FF000000"/>
      <name val="Calibri"/>
      <family val="2"/>
      <charset val="204"/>
      <scheme val="minor"/>
    </font>
    <font>
      <b/>
      <sz val="22"/>
      <color theme="1"/>
      <name val="Calibri"/>
      <family val="2"/>
      <charset val="204"/>
      <scheme val="minor"/>
    </font>
    <font>
      <sz val="11"/>
      <color theme="0" tint="-0.14999847407452621"/>
      <name val="Calibri"/>
      <family val="2"/>
      <charset val="204"/>
      <scheme val="minor"/>
    </font>
    <font>
      <b/>
      <sz val="11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8"/>
      <color rgb="FF000000"/>
      <name val="Arial"/>
      <family val="2"/>
      <charset val="204"/>
    </font>
  </fonts>
  <fills count="20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D8D8D8"/>
        <bgColor rgb="FFD8D8D8"/>
      </patternFill>
    </fill>
    <fill>
      <patternFill patternType="solid">
        <fgColor rgb="FF99FF99"/>
        <bgColor rgb="FF99FF99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2F2F2"/>
      </patternFill>
    </fill>
    <fill>
      <patternFill patternType="solid">
        <fgColor theme="0"/>
        <bgColor rgb="FFD8D8D8"/>
      </patternFill>
    </fill>
    <fill>
      <patternFill patternType="solid">
        <fgColor rgb="FF99FF99"/>
        <bgColor rgb="FFD8D8D8"/>
      </patternFill>
    </fill>
    <fill>
      <patternFill patternType="solid">
        <fgColor rgb="FF99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99FF99"/>
      </patternFill>
    </fill>
    <fill>
      <patternFill patternType="solid">
        <fgColor theme="0" tint="-0.14999847407452621"/>
        <bgColor rgb="FFD8D8D8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C0C0C0"/>
        <bgColor rgb="FFF2F2F2"/>
      </patternFill>
    </fill>
    <fill>
      <patternFill patternType="solid">
        <fgColor rgb="FF66FF66"/>
        <bgColor rgb="FF99FF99"/>
      </patternFill>
    </fill>
    <fill>
      <patternFill patternType="solid">
        <fgColor rgb="FFC0C0C0"/>
        <bgColor rgb="FFD8D8D8"/>
      </patternFill>
    </fill>
    <fill>
      <patternFill patternType="solid">
        <fgColor rgb="FFC0C0C0"/>
        <bgColor rgb="FF99FF99"/>
      </patternFill>
    </fill>
    <fill>
      <patternFill patternType="solid">
        <fgColor rgb="FFFFFF00"/>
        <bgColor indexed="64"/>
      </patternFill>
    </fill>
  </fills>
  <borders count="236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thin">
        <color rgb="FF000000"/>
      </top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/>
      <top style="thin">
        <color rgb="FF000000"/>
      </top>
      <bottom style="thin">
        <color indexed="64"/>
      </bottom>
      <diagonal/>
    </border>
    <border>
      <left style="medium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9" fillId="0" borderId="89"/>
  </cellStyleXfs>
  <cellXfs count="1157">
    <xf numFmtId="0" fontId="0" fillId="0" borderId="0" xfId="0" applyFont="1" applyAlignment="1"/>
    <xf numFmtId="0" fontId="2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7" fillId="2" borderId="11" xfId="0" applyFont="1" applyFill="1" applyBorder="1" applyAlignment="1">
      <alignment horizontal="center" vertical="top" wrapText="1"/>
    </xf>
    <xf numFmtId="0" fontId="7" fillId="2" borderId="12" xfId="0" applyFont="1" applyFill="1" applyBorder="1" applyAlignment="1">
      <alignment horizontal="center" vertical="top" wrapText="1"/>
    </xf>
    <xf numFmtId="0" fontId="8" fillId="2" borderId="14" xfId="0" applyFont="1" applyFill="1" applyBorder="1" applyAlignment="1">
      <alignment horizontal="center" vertical="top" wrapText="1"/>
    </xf>
    <xf numFmtId="164" fontId="8" fillId="2" borderId="12" xfId="0" applyNumberFormat="1" applyFont="1" applyFill="1" applyBorder="1" applyAlignment="1">
      <alignment horizontal="center" vertical="top" wrapText="1"/>
    </xf>
    <xf numFmtId="2" fontId="9" fillId="2" borderId="15" xfId="0" applyNumberFormat="1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top" wrapText="1"/>
    </xf>
    <xf numFmtId="0" fontId="8" fillId="2" borderId="17" xfId="0" applyFont="1" applyFill="1" applyBorder="1" applyAlignment="1">
      <alignment horizontal="center" vertical="top" wrapText="1"/>
    </xf>
    <xf numFmtId="0" fontId="7" fillId="0" borderId="0" xfId="0" applyFont="1"/>
    <xf numFmtId="0" fontId="10" fillId="0" borderId="6" xfId="0" applyFont="1" applyBorder="1"/>
    <xf numFmtId="0" fontId="8" fillId="0" borderId="18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0" fillId="2" borderId="19" xfId="0" applyFont="1" applyFill="1" applyBorder="1" applyAlignment="1">
      <alignment horizontal="center"/>
    </xf>
    <xf numFmtId="0" fontId="11" fillId="0" borderId="18" xfId="0" applyFont="1" applyBorder="1" applyAlignment="1">
      <alignment horizontal="center" vertical="center" wrapText="1"/>
    </xf>
    <xf numFmtId="164" fontId="12" fillId="0" borderId="4" xfId="0" applyNumberFormat="1" applyFont="1" applyBorder="1" applyAlignment="1">
      <alignment horizontal="center"/>
    </xf>
    <xf numFmtId="2" fontId="11" fillId="0" borderId="20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10" fillId="0" borderId="24" xfId="0" applyFont="1" applyBorder="1" applyAlignment="1">
      <alignment horizontal="center"/>
    </xf>
    <xf numFmtId="0" fontId="10" fillId="2" borderId="25" xfId="0" applyFont="1" applyFill="1" applyBorder="1" applyAlignment="1">
      <alignment horizontal="center"/>
    </xf>
    <xf numFmtId="0" fontId="11" fillId="0" borderId="23" xfId="0" applyFont="1" applyBorder="1" applyAlignment="1">
      <alignment horizontal="center" vertical="center" wrapText="1"/>
    </xf>
    <xf numFmtId="164" fontId="12" fillId="0" borderId="24" xfId="0" applyNumberFormat="1" applyFont="1" applyBorder="1" applyAlignment="1">
      <alignment horizontal="center"/>
    </xf>
    <xf numFmtId="2" fontId="11" fillId="0" borderId="26" xfId="0" applyNumberFormat="1" applyFont="1" applyBorder="1" applyAlignment="1">
      <alignment horizontal="center"/>
    </xf>
    <xf numFmtId="1" fontId="2" fillId="0" borderId="22" xfId="0" applyNumberFormat="1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10" fillId="0" borderId="28" xfId="0" applyFont="1" applyBorder="1"/>
    <xf numFmtId="0" fontId="10" fillId="0" borderId="29" xfId="0" applyFont="1" applyBorder="1" applyAlignment="1">
      <alignment horizontal="center"/>
    </xf>
    <xf numFmtId="0" fontId="10" fillId="0" borderId="30" xfId="0" applyFont="1" applyBorder="1" applyAlignment="1">
      <alignment horizontal="center"/>
    </xf>
    <xf numFmtId="0" fontId="8" fillId="2" borderId="31" xfId="0" applyFont="1" applyFill="1" applyBorder="1" applyAlignment="1">
      <alignment horizontal="center"/>
    </xf>
    <xf numFmtId="0" fontId="11" fillId="0" borderId="29" xfId="0" applyFont="1" applyBorder="1" applyAlignment="1">
      <alignment horizontal="center" vertical="center" wrapText="1"/>
    </xf>
    <xf numFmtId="164" fontId="12" fillId="0" borderId="30" xfId="0" applyNumberFormat="1" applyFont="1" applyBorder="1" applyAlignment="1">
      <alignment horizontal="center"/>
    </xf>
    <xf numFmtId="2" fontId="11" fillId="0" borderId="32" xfId="0" applyNumberFormat="1" applyFont="1" applyBorder="1" applyAlignment="1">
      <alignment horizontal="center"/>
    </xf>
    <xf numFmtId="1" fontId="2" fillId="0" borderId="29" xfId="0" applyNumberFormat="1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/>
    </xf>
    <xf numFmtId="0" fontId="10" fillId="2" borderId="31" xfId="0" applyFont="1" applyFill="1" applyBorder="1" applyAlignment="1">
      <alignment horizontal="center"/>
    </xf>
    <xf numFmtId="1" fontId="2" fillId="0" borderId="34" xfId="0" applyNumberFormat="1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/>
    </xf>
    <xf numFmtId="0" fontId="13" fillId="0" borderId="0" xfId="0" applyFont="1" applyAlignment="1">
      <alignment wrapText="1"/>
    </xf>
    <xf numFmtId="0" fontId="13" fillId="0" borderId="0" xfId="0" applyFont="1" applyAlignment="1">
      <alignment vertical="center" wrapText="1"/>
    </xf>
    <xf numFmtId="2" fontId="9" fillId="2" borderId="40" xfId="0" applyNumberFormat="1" applyFont="1" applyFill="1" applyBorder="1" applyAlignment="1">
      <alignment horizontal="center" vertical="center" wrapText="1"/>
    </xf>
    <xf numFmtId="0" fontId="8" fillId="2" borderId="40" xfId="0" applyFont="1" applyFill="1" applyBorder="1" applyAlignment="1">
      <alignment horizontal="center" vertical="top" wrapText="1"/>
    </xf>
    <xf numFmtId="0" fontId="8" fillId="2" borderId="29" xfId="0" applyFont="1" applyFill="1" applyBorder="1" applyAlignment="1">
      <alignment horizontal="center"/>
    </xf>
    <xf numFmtId="0" fontId="8" fillId="2" borderId="30" xfId="0" applyFont="1" applyFill="1" applyBorder="1" applyAlignment="1">
      <alignment horizontal="center"/>
    </xf>
    <xf numFmtId="0" fontId="8" fillId="0" borderId="30" xfId="0" applyFont="1" applyBorder="1" applyAlignment="1">
      <alignment horizontal="center"/>
    </xf>
    <xf numFmtId="0" fontId="8" fillId="0" borderId="29" xfId="0" applyFont="1" applyBorder="1" applyAlignment="1">
      <alignment horizontal="center"/>
    </xf>
    <xf numFmtId="0" fontId="15" fillId="0" borderId="28" xfId="0" applyFont="1" applyBorder="1"/>
    <xf numFmtId="0" fontId="15" fillId="0" borderId="29" xfId="0" applyFont="1" applyBorder="1" applyAlignment="1">
      <alignment horizontal="center"/>
    </xf>
    <xf numFmtId="0" fontId="15" fillId="0" borderId="30" xfId="0" applyFont="1" applyBorder="1" applyAlignment="1">
      <alignment horizontal="center"/>
    </xf>
    <xf numFmtId="0" fontId="15" fillId="2" borderId="31" xfId="0" applyFont="1" applyFill="1" applyBorder="1" applyAlignment="1">
      <alignment horizontal="center"/>
    </xf>
    <xf numFmtId="0" fontId="15" fillId="0" borderId="29" xfId="0" applyFont="1" applyBorder="1" applyAlignment="1">
      <alignment horizontal="center" vertical="center" wrapText="1"/>
    </xf>
    <xf numFmtId="164" fontId="16" fillId="0" borderId="30" xfId="0" applyNumberFormat="1" applyFont="1" applyBorder="1" applyAlignment="1">
      <alignment horizontal="center"/>
    </xf>
    <xf numFmtId="2" fontId="15" fillId="0" borderId="32" xfId="0" applyNumberFormat="1" applyFont="1" applyBorder="1" applyAlignment="1">
      <alignment horizontal="center"/>
    </xf>
    <xf numFmtId="1" fontId="16" fillId="0" borderId="29" xfId="0" applyNumberFormat="1" applyFont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165" fontId="20" fillId="3" borderId="18" xfId="0" applyNumberFormat="1" applyFont="1" applyFill="1" applyBorder="1" applyAlignment="1">
      <alignment horizontal="center" vertical="center" wrapText="1"/>
    </xf>
    <xf numFmtId="1" fontId="20" fillId="3" borderId="4" xfId="0" applyNumberFormat="1" applyFont="1" applyFill="1" applyBorder="1" applyAlignment="1">
      <alignment horizontal="center" vertical="center" wrapText="1"/>
    </xf>
    <xf numFmtId="165" fontId="5" fillId="3" borderId="14" xfId="0" applyNumberFormat="1" applyFont="1" applyFill="1" applyBorder="1" applyAlignment="1">
      <alignment horizontal="center" vertical="center" wrapText="1"/>
    </xf>
    <xf numFmtId="1" fontId="5" fillId="3" borderId="12" xfId="0" applyNumberFormat="1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44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2" fontId="5" fillId="3" borderId="12" xfId="0" applyNumberFormat="1" applyFont="1" applyFill="1" applyBorder="1" applyAlignment="1">
      <alignment horizontal="center" vertical="center" wrapText="1"/>
    </xf>
    <xf numFmtId="2" fontId="23" fillId="3" borderId="15" xfId="0" applyNumberFormat="1" applyFont="1" applyFill="1" applyBorder="1" applyAlignment="1">
      <alignment horizontal="center" vertical="center" wrapText="1"/>
    </xf>
    <xf numFmtId="2" fontId="23" fillId="3" borderId="14" xfId="0" applyNumberFormat="1" applyFont="1" applyFill="1" applyBorder="1" applyAlignment="1">
      <alignment horizontal="center" vertical="center" wrapText="1"/>
    </xf>
    <xf numFmtId="0" fontId="5" fillId="4" borderId="44" xfId="0" applyFont="1" applyFill="1" applyBorder="1" applyAlignment="1">
      <alignment horizontal="center" vertical="center" wrapText="1"/>
    </xf>
    <xf numFmtId="0" fontId="5" fillId="4" borderId="45" xfId="0" applyFont="1" applyFill="1" applyBorder="1" applyAlignment="1">
      <alignment horizontal="center" vertical="center" wrapText="1"/>
    </xf>
    <xf numFmtId="0" fontId="5" fillId="2" borderId="46" xfId="0" applyFont="1" applyFill="1" applyBorder="1" applyAlignment="1">
      <alignment vertical="center"/>
    </xf>
    <xf numFmtId="165" fontId="5" fillId="2" borderId="29" xfId="0" applyNumberFormat="1" applyFont="1" applyFill="1" applyBorder="1" applyAlignment="1">
      <alignment horizontal="center" vertical="center" wrapText="1"/>
    </xf>
    <xf numFmtId="1" fontId="5" fillId="2" borderId="30" xfId="0" applyNumberFormat="1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6" fillId="0" borderId="47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166" fontId="6" fillId="0" borderId="30" xfId="0" applyNumberFormat="1" applyFont="1" applyBorder="1" applyAlignment="1">
      <alignment horizontal="center" vertical="center" wrapText="1"/>
    </xf>
    <xf numFmtId="2" fontId="6" fillId="0" borderId="32" xfId="0" applyNumberFormat="1" applyFont="1" applyBorder="1" applyAlignment="1">
      <alignment horizontal="center" vertical="center" wrapText="1"/>
    </xf>
    <xf numFmtId="1" fontId="6" fillId="0" borderId="29" xfId="0" applyNumberFormat="1" applyFont="1" applyBorder="1" applyAlignment="1">
      <alignment horizontal="center" vertical="center" wrapText="1"/>
    </xf>
    <xf numFmtId="1" fontId="6" fillId="4" borderId="48" xfId="0" applyNumberFormat="1" applyFont="1" applyFill="1" applyBorder="1" applyAlignment="1">
      <alignment horizontal="center" vertical="center" wrapText="1"/>
    </xf>
    <xf numFmtId="1" fontId="6" fillId="4" borderId="27" xfId="0" applyNumberFormat="1" applyFont="1" applyFill="1" applyBorder="1" applyAlignment="1">
      <alignment horizontal="center" vertical="center" wrapText="1"/>
    </xf>
    <xf numFmtId="1" fontId="6" fillId="0" borderId="47" xfId="0" applyNumberFormat="1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6" fillId="0" borderId="28" xfId="0" applyFont="1" applyBorder="1" applyAlignment="1">
      <alignment vertical="center"/>
    </xf>
    <xf numFmtId="165" fontId="6" fillId="0" borderId="29" xfId="0" applyNumberFormat="1" applyFont="1" applyBorder="1" applyAlignment="1">
      <alignment horizontal="center" vertical="center" wrapText="1"/>
    </xf>
    <xf numFmtId="1" fontId="6" fillId="0" borderId="30" xfId="0" applyNumberFormat="1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165" fontId="6" fillId="2" borderId="29" xfId="0" applyNumberFormat="1" applyFont="1" applyFill="1" applyBorder="1" applyAlignment="1">
      <alignment horizontal="center" vertical="center" wrapText="1"/>
    </xf>
    <xf numFmtId="1" fontId="6" fillId="2" borderId="30" xfId="0" applyNumberFormat="1" applyFont="1" applyFill="1" applyBorder="1" applyAlignment="1">
      <alignment horizontal="center" vertical="center" wrapText="1"/>
    </xf>
    <xf numFmtId="1" fontId="6" fillId="0" borderId="34" xfId="0" applyNumberFormat="1" applyFont="1" applyBorder="1" applyAlignment="1">
      <alignment horizontal="center" vertical="center" wrapText="1"/>
    </xf>
    <xf numFmtId="1" fontId="6" fillId="4" borderId="49" xfId="0" applyNumberFormat="1" applyFont="1" applyFill="1" applyBorder="1" applyAlignment="1">
      <alignment horizontal="center" vertical="center" wrapText="1"/>
    </xf>
    <xf numFmtId="165" fontId="2" fillId="3" borderId="18" xfId="0" applyNumberFormat="1" applyFont="1" applyFill="1" applyBorder="1" applyAlignment="1">
      <alignment horizontal="center" vertical="center" wrapText="1"/>
    </xf>
    <xf numFmtId="1" fontId="2" fillId="3" borderId="4" xfId="0" applyNumberFormat="1" applyFont="1" applyFill="1" applyBorder="1" applyAlignment="1">
      <alignment horizontal="center" vertical="center" wrapText="1"/>
    </xf>
    <xf numFmtId="165" fontId="7" fillId="3" borderId="14" xfId="0" applyNumberFormat="1" applyFont="1" applyFill="1" applyBorder="1" applyAlignment="1">
      <alignment horizontal="center" vertical="top" wrapText="1"/>
    </xf>
    <xf numFmtId="1" fontId="7" fillId="3" borderId="12" xfId="0" applyNumberFormat="1" applyFont="1" applyFill="1" applyBorder="1" applyAlignment="1">
      <alignment horizontal="center" vertical="top" wrapText="1"/>
    </xf>
    <xf numFmtId="0" fontId="7" fillId="3" borderId="11" xfId="0" applyFont="1" applyFill="1" applyBorder="1" applyAlignment="1">
      <alignment horizontal="center" vertical="top" wrapText="1"/>
    </xf>
    <xf numFmtId="0" fontId="7" fillId="3" borderId="44" xfId="0" applyFont="1" applyFill="1" applyBorder="1" applyAlignment="1">
      <alignment horizontal="center" vertical="top" wrapText="1"/>
    </xf>
    <xf numFmtId="0" fontId="7" fillId="3" borderId="14" xfId="0" applyFont="1" applyFill="1" applyBorder="1" applyAlignment="1">
      <alignment horizontal="center" vertical="top" wrapText="1"/>
    </xf>
    <xf numFmtId="2" fontId="7" fillId="3" borderId="12" xfId="0" applyNumberFormat="1" applyFont="1" applyFill="1" applyBorder="1" applyAlignment="1">
      <alignment horizontal="center" vertical="top" wrapText="1"/>
    </xf>
    <xf numFmtId="2" fontId="7" fillId="3" borderId="15" xfId="0" applyNumberFormat="1" applyFont="1" applyFill="1" applyBorder="1" applyAlignment="1">
      <alignment horizontal="center" vertical="top" wrapText="1"/>
    </xf>
    <xf numFmtId="2" fontId="7" fillId="3" borderId="52" xfId="0" applyNumberFormat="1" applyFont="1" applyFill="1" applyBorder="1" applyAlignment="1">
      <alignment horizontal="center" vertical="top" wrapText="1"/>
    </xf>
    <xf numFmtId="0" fontId="7" fillId="4" borderId="53" xfId="0" applyFont="1" applyFill="1" applyBorder="1" applyAlignment="1">
      <alignment horizontal="center" vertical="top" wrapText="1"/>
    </xf>
    <xf numFmtId="0" fontId="7" fillId="4" borderId="17" xfId="0" applyFont="1" applyFill="1" applyBorder="1" applyAlignment="1">
      <alignment horizontal="center" vertical="top" wrapText="1"/>
    </xf>
    <xf numFmtId="0" fontId="7" fillId="3" borderId="52" xfId="0" applyFont="1" applyFill="1" applyBorder="1" applyAlignment="1">
      <alignment horizontal="center" vertical="top" wrapText="1"/>
    </xf>
    <xf numFmtId="0" fontId="5" fillId="2" borderId="54" xfId="0" applyFont="1" applyFill="1" applyBorder="1"/>
    <xf numFmtId="165" fontId="5" fillId="2" borderId="18" xfId="0" applyNumberFormat="1" applyFont="1" applyFill="1" applyBorder="1" applyAlignment="1">
      <alignment horizontal="center" vertical="center" wrapText="1"/>
    </xf>
    <xf numFmtId="1" fontId="5" fillId="2" borderId="4" xfId="0" applyNumberFormat="1" applyFont="1" applyFill="1" applyBorder="1" applyAlignment="1">
      <alignment horizontal="center" vertical="center" wrapText="1"/>
    </xf>
    <xf numFmtId="0" fontId="5" fillId="2" borderId="55" xfId="0" applyFont="1" applyFill="1" applyBorder="1" applyAlignment="1">
      <alignment horizontal="center" vertical="center" wrapText="1"/>
    </xf>
    <xf numFmtId="0" fontId="6" fillId="0" borderId="56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166" fontId="6" fillId="0" borderId="4" xfId="0" applyNumberFormat="1" applyFont="1" applyBorder="1" applyAlignment="1">
      <alignment horizontal="center" vertical="center" wrapText="1"/>
    </xf>
    <xf numFmtId="2" fontId="6" fillId="0" borderId="20" xfId="0" applyNumberFormat="1" applyFont="1" applyBorder="1" applyAlignment="1">
      <alignment horizontal="center" vertical="center" wrapText="1"/>
    </xf>
    <xf numFmtId="1" fontId="6" fillId="0" borderId="23" xfId="0" applyNumberFormat="1" applyFont="1" applyBorder="1" applyAlignment="1">
      <alignment horizontal="center" vertical="center" wrapText="1"/>
    </xf>
    <xf numFmtId="1" fontId="6" fillId="4" borderId="57" xfId="0" applyNumberFormat="1" applyFont="1" applyFill="1" applyBorder="1" applyAlignment="1">
      <alignment horizontal="center" vertical="center" wrapText="1"/>
    </xf>
    <xf numFmtId="1" fontId="6" fillId="4" borderId="58" xfId="0" applyNumberFormat="1" applyFont="1" applyFill="1" applyBorder="1" applyAlignment="1">
      <alignment horizontal="center" vertical="center" wrapText="1"/>
    </xf>
    <xf numFmtId="1" fontId="6" fillId="0" borderId="59" xfId="0" applyNumberFormat="1" applyFont="1" applyBorder="1" applyAlignment="1">
      <alignment horizontal="center" vertical="center" wrapText="1"/>
    </xf>
    <xf numFmtId="0" fontId="6" fillId="0" borderId="28" xfId="0" applyFont="1" applyBorder="1"/>
    <xf numFmtId="0" fontId="24" fillId="0" borderId="18" xfId="0" applyFont="1" applyBorder="1" applyAlignment="1">
      <alignment horizontal="center"/>
    </xf>
    <xf numFmtId="165" fontId="7" fillId="3" borderId="14" xfId="0" applyNumberFormat="1" applyFont="1" applyFill="1" applyBorder="1" applyAlignment="1">
      <alignment horizontal="center" vertical="center" wrapText="1"/>
    </xf>
    <xf numFmtId="1" fontId="7" fillId="3" borderId="12" xfId="0" applyNumberFormat="1" applyFont="1" applyFill="1" applyBorder="1" applyAlignment="1">
      <alignment horizontal="center" vertical="center" wrapText="1"/>
    </xf>
    <xf numFmtId="2" fontId="7" fillId="3" borderId="12" xfId="0" applyNumberFormat="1" applyFont="1" applyFill="1" applyBorder="1" applyAlignment="1">
      <alignment horizontal="center" vertical="center" wrapText="1"/>
    </xf>
    <xf numFmtId="2" fontId="23" fillId="3" borderId="29" xfId="0" applyNumberFormat="1" applyFont="1" applyFill="1" applyBorder="1" applyAlignment="1">
      <alignment horizontal="center" vertical="center" wrapText="1"/>
    </xf>
    <xf numFmtId="0" fontId="7" fillId="4" borderId="30" xfId="0" applyFont="1" applyFill="1" applyBorder="1" applyAlignment="1">
      <alignment horizontal="center" vertical="center" wrapText="1"/>
    </xf>
    <xf numFmtId="0" fontId="7" fillId="4" borderId="31" xfId="0" applyFont="1" applyFill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7" fillId="3" borderId="30" xfId="0" applyFont="1" applyFill="1" applyBorder="1" applyAlignment="1">
      <alignment horizontal="center" vertical="center" wrapText="1"/>
    </xf>
    <xf numFmtId="0" fontId="7" fillId="3" borderId="27" xfId="0" applyFont="1" applyFill="1" applyBorder="1" applyAlignment="1">
      <alignment horizontal="center" vertical="center" wrapText="1"/>
    </xf>
    <xf numFmtId="0" fontId="6" fillId="0" borderId="28" xfId="0" applyFont="1" applyBorder="1" applyAlignment="1">
      <alignment vertical="center" wrapText="1"/>
    </xf>
    <xf numFmtId="1" fontId="6" fillId="4" borderId="31" xfId="0" applyNumberFormat="1" applyFont="1" applyFill="1" applyBorder="1" applyAlignment="1">
      <alignment horizontal="center" vertical="center" wrapText="1"/>
    </xf>
    <xf numFmtId="165" fontId="6" fillId="0" borderId="34" xfId="0" applyNumberFormat="1" applyFont="1" applyBorder="1" applyAlignment="1">
      <alignment horizontal="center" vertical="center" wrapText="1"/>
    </xf>
    <xf numFmtId="1" fontId="6" fillId="0" borderId="61" xfId="0" applyNumberFormat="1" applyFont="1" applyBorder="1" applyAlignment="1">
      <alignment horizontal="center" vertical="center" wrapText="1"/>
    </xf>
    <xf numFmtId="0" fontId="6" fillId="0" borderId="62" xfId="0" applyFont="1" applyBorder="1" applyAlignment="1">
      <alignment horizontal="center" vertical="center" wrapText="1"/>
    </xf>
    <xf numFmtId="0" fontId="6" fillId="0" borderId="63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166" fontId="6" fillId="0" borderId="61" xfId="0" applyNumberFormat="1" applyFont="1" applyBorder="1" applyAlignment="1">
      <alignment horizontal="center" vertical="center" wrapText="1"/>
    </xf>
    <xf numFmtId="2" fontId="6" fillId="0" borderId="63" xfId="0" applyNumberFormat="1" applyFont="1" applyBorder="1" applyAlignment="1">
      <alignment horizontal="center" vertical="center" wrapText="1"/>
    </xf>
    <xf numFmtId="165" fontId="5" fillId="2" borderId="66" xfId="0" applyNumberFormat="1" applyFont="1" applyFill="1" applyBorder="1" applyAlignment="1">
      <alignment horizontal="center" vertical="center" wrapText="1"/>
    </xf>
    <xf numFmtId="1" fontId="5" fillId="2" borderId="67" xfId="0" applyNumberFormat="1" applyFont="1" applyFill="1" applyBorder="1" applyAlignment="1">
      <alignment horizontal="center" vertical="center" wrapText="1"/>
    </xf>
    <xf numFmtId="0" fontId="6" fillId="2" borderId="58" xfId="0" applyFont="1" applyFill="1" applyBorder="1" applyAlignment="1">
      <alignment horizontal="center" vertical="center" wrapText="1"/>
    </xf>
    <xf numFmtId="0" fontId="6" fillId="0" borderId="59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166" fontId="6" fillId="0" borderId="24" xfId="0" applyNumberFormat="1" applyFont="1" applyBorder="1" applyAlignment="1">
      <alignment horizontal="center" vertical="center" wrapText="1"/>
    </xf>
    <xf numFmtId="2" fontId="6" fillId="0" borderId="26" xfId="0" applyNumberFormat="1" applyFont="1" applyBorder="1" applyAlignment="1">
      <alignment horizontal="center" vertical="center" wrapText="1"/>
    </xf>
    <xf numFmtId="1" fontId="6" fillId="0" borderId="18" xfId="0" applyNumberFormat="1" applyFont="1" applyBorder="1" applyAlignment="1">
      <alignment horizontal="center" vertical="center" wrapText="1"/>
    </xf>
    <xf numFmtId="1" fontId="6" fillId="0" borderId="4" xfId="0" applyNumberFormat="1" applyFont="1" applyBorder="1" applyAlignment="1">
      <alignment horizontal="center" vertical="center" wrapText="1"/>
    </xf>
    <xf numFmtId="0" fontId="6" fillId="0" borderId="55" xfId="0" applyFont="1" applyBorder="1" applyAlignment="1">
      <alignment horizontal="center" vertical="center" wrapText="1"/>
    </xf>
    <xf numFmtId="0" fontId="5" fillId="2" borderId="58" xfId="0" applyFont="1" applyFill="1" applyBorder="1" applyAlignment="1">
      <alignment horizontal="center" vertical="center" wrapText="1"/>
    </xf>
    <xf numFmtId="1" fontId="6" fillId="0" borderId="24" xfId="0" applyNumberFormat="1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68" xfId="0" applyFont="1" applyBorder="1" applyAlignment="1">
      <alignment horizontal="center" vertical="center" wrapText="1"/>
    </xf>
    <xf numFmtId="165" fontId="6" fillId="3" borderId="18" xfId="0" applyNumberFormat="1" applyFont="1" applyFill="1" applyBorder="1" applyAlignment="1">
      <alignment horizontal="center" vertical="center" wrapText="1"/>
    </xf>
    <xf numFmtId="1" fontId="6" fillId="3" borderId="4" xfId="0" applyNumberFormat="1" applyFont="1" applyFill="1" applyBorder="1" applyAlignment="1">
      <alignment horizontal="center" vertical="center" wrapText="1"/>
    </xf>
    <xf numFmtId="2" fontId="5" fillId="3" borderId="15" xfId="0" applyNumberFormat="1" applyFont="1" applyFill="1" applyBorder="1" applyAlignment="1">
      <alignment horizontal="center" vertical="top" wrapText="1"/>
    </xf>
    <xf numFmtId="2" fontId="5" fillId="3" borderId="29" xfId="0" applyNumberFormat="1" applyFont="1" applyFill="1" applyBorder="1" applyAlignment="1">
      <alignment horizontal="center" vertical="top" wrapText="1"/>
    </xf>
    <xf numFmtId="0" fontId="7" fillId="4" borderId="30" xfId="0" applyFont="1" applyFill="1" applyBorder="1" applyAlignment="1">
      <alignment horizontal="center" vertical="top" wrapText="1"/>
    </xf>
    <xf numFmtId="0" fontId="7" fillId="4" borderId="31" xfId="0" applyFont="1" applyFill="1" applyBorder="1" applyAlignment="1">
      <alignment horizontal="center" vertical="top" wrapText="1"/>
    </xf>
    <xf numFmtId="0" fontId="7" fillId="0" borderId="29" xfId="0" applyFont="1" applyBorder="1" applyAlignment="1">
      <alignment horizontal="center" vertical="top" wrapText="1"/>
    </xf>
    <xf numFmtId="0" fontId="7" fillId="3" borderId="30" xfId="0" applyFont="1" applyFill="1" applyBorder="1" applyAlignment="1">
      <alignment horizontal="center" vertical="top" wrapText="1"/>
    </xf>
    <xf numFmtId="0" fontId="7" fillId="3" borderId="27" xfId="0" applyFont="1" applyFill="1" applyBorder="1" applyAlignment="1">
      <alignment horizontal="center" vertical="top" wrapText="1"/>
    </xf>
    <xf numFmtId="1" fontId="6" fillId="4" borderId="30" xfId="0" applyNumberFormat="1" applyFont="1" applyFill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/>
    </xf>
    <xf numFmtId="0" fontId="6" fillId="0" borderId="60" xfId="0" applyFont="1" applyBorder="1" applyAlignment="1">
      <alignment vertical="center"/>
    </xf>
    <xf numFmtId="1" fontId="6" fillId="0" borderId="69" xfId="0" applyNumberFormat="1" applyFont="1" applyBorder="1" applyAlignment="1">
      <alignment horizontal="center" vertical="center" wrapText="1"/>
    </xf>
    <xf numFmtId="1" fontId="6" fillId="4" borderId="70" xfId="0" applyNumberFormat="1" applyFont="1" applyFill="1" applyBorder="1" applyAlignment="1">
      <alignment horizontal="center" vertical="center" wrapText="1"/>
    </xf>
    <xf numFmtId="1" fontId="6" fillId="4" borderId="71" xfId="0" applyNumberFormat="1" applyFont="1" applyFill="1" applyBorder="1" applyAlignment="1">
      <alignment horizontal="center" vertical="center" wrapText="1"/>
    </xf>
    <xf numFmtId="1" fontId="6" fillId="0" borderId="62" xfId="0" applyNumberFormat="1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/>
    </xf>
    <xf numFmtId="0" fontId="5" fillId="2" borderId="65" xfId="0" applyFont="1" applyFill="1" applyBorder="1" applyAlignment="1">
      <alignment vertical="center"/>
    </xf>
    <xf numFmtId="1" fontId="6" fillId="4" borderId="4" xfId="0" applyNumberFormat="1" applyFont="1" applyFill="1" applyBorder="1" applyAlignment="1">
      <alignment horizontal="center" vertical="center" wrapText="1"/>
    </xf>
    <xf numFmtId="1" fontId="6" fillId="4" borderId="55" xfId="0" applyNumberFormat="1" applyFont="1" applyFill="1" applyBorder="1" applyAlignment="1">
      <alignment horizontal="center" vertical="center" wrapText="1"/>
    </xf>
    <xf numFmtId="1" fontId="6" fillId="0" borderId="56" xfId="0" applyNumberFormat="1" applyFont="1" applyBorder="1" applyAlignment="1">
      <alignment horizontal="center" vertical="center" wrapText="1"/>
    </xf>
    <xf numFmtId="0" fontId="6" fillId="0" borderId="55" xfId="0" applyFont="1" applyBorder="1" applyAlignment="1">
      <alignment horizontal="center" vertical="center"/>
    </xf>
    <xf numFmtId="2" fontId="6" fillId="0" borderId="23" xfId="0" applyNumberFormat="1" applyFont="1" applyBorder="1" applyAlignment="1">
      <alignment horizontal="center" vertical="center" wrapText="1"/>
    </xf>
    <xf numFmtId="1" fontId="6" fillId="4" borderId="67" xfId="0" applyNumberFormat="1" applyFont="1" applyFill="1" applyBorder="1" applyAlignment="1">
      <alignment horizontal="center" vertical="center" wrapText="1"/>
    </xf>
    <xf numFmtId="1" fontId="6" fillId="0" borderId="72" xfId="0" applyNumberFormat="1" applyFont="1" applyBorder="1" applyAlignment="1">
      <alignment horizontal="center" vertical="center" wrapText="1"/>
    </xf>
    <xf numFmtId="2" fontId="6" fillId="0" borderId="29" xfId="0" applyNumberFormat="1" applyFont="1" applyBorder="1" applyAlignment="1">
      <alignment horizontal="center" vertical="center" wrapText="1"/>
    </xf>
    <xf numFmtId="1" fontId="6" fillId="0" borderId="73" xfId="0" applyNumberFormat="1" applyFont="1" applyBorder="1" applyAlignment="1">
      <alignment horizontal="center" vertical="center" wrapText="1"/>
    </xf>
    <xf numFmtId="2" fontId="6" fillId="0" borderId="69" xfId="0" applyNumberFormat="1" applyFont="1" applyBorder="1" applyAlignment="1">
      <alignment horizontal="center" vertical="center" wrapText="1"/>
    </xf>
    <xf numFmtId="1" fontId="6" fillId="4" borderId="45" xfId="0" applyNumberFormat="1" applyFont="1" applyFill="1" applyBorder="1" applyAlignment="1">
      <alignment horizontal="center" vertical="center" wrapText="1"/>
    </xf>
    <xf numFmtId="1" fontId="6" fillId="0" borderId="29" xfId="0" applyNumberFormat="1" applyFont="1" applyBorder="1" applyAlignment="1">
      <alignment horizontal="center" vertical="center" wrapText="1"/>
    </xf>
    <xf numFmtId="0" fontId="6" fillId="0" borderId="75" xfId="0" applyFont="1" applyBorder="1" applyAlignment="1">
      <alignment horizontal="center" vertical="center" wrapText="1"/>
    </xf>
    <xf numFmtId="2" fontId="6" fillId="0" borderId="74" xfId="0" applyNumberFormat="1" applyFont="1" applyBorder="1" applyAlignment="1">
      <alignment horizontal="center" vertical="center" wrapText="1"/>
    </xf>
    <xf numFmtId="1" fontId="6" fillId="0" borderId="52" xfId="0" applyNumberFormat="1" applyFont="1" applyBorder="1" applyAlignment="1">
      <alignment horizontal="center" vertical="center" wrapText="1"/>
    </xf>
    <xf numFmtId="165" fontId="6" fillId="0" borderId="23" xfId="0" applyNumberFormat="1" applyFont="1" applyBorder="1" applyAlignment="1">
      <alignment horizontal="center" vertical="center" wrapText="1"/>
    </xf>
    <xf numFmtId="1" fontId="6" fillId="0" borderId="66" xfId="0" applyNumberFormat="1" applyFont="1" applyBorder="1" applyAlignment="1">
      <alignment horizontal="center" vertical="center" wrapText="1"/>
    </xf>
    <xf numFmtId="2" fontId="6" fillId="0" borderId="34" xfId="0" applyNumberFormat="1" applyFont="1" applyBorder="1" applyAlignment="1">
      <alignment horizontal="center" vertical="center" wrapText="1"/>
    </xf>
    <xf numFmtId="1" fontId="6" fillId="0" borderId="34" xfId="0" applyNumberFormat="1" applyFont="1" applyBorder="1" applyAlignment="1">
      <alignment horizontal="center" vertical="center" wrapText="1"/>
    </xf>
    <xf numFmtId="2" fontId="6" fillId="0" borderId="78" xfId="0" applyNumberFormat="1" applyFont="1" applyBorder="1" applyAlignment="1">
      <alignment horizontal="center" vertical="center" wrapText="1"/>
    </xf>
    <xf numFmtId="2" fontId="6" fillId="0" borderId="79" xfId="0" applyNumberFormat="1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/>
    </xf>
    <xf numFmtId="0" fontId="22" fillId="0" borderId="0" xfId="0" applyFont="1"/>
    <xf numFmtId="0" fontId="22" fillId="0" borderId="0" xfId="0" applyFont="1" applyAlignment="1">
      <alignment horizontal="center"/>
    </xf>
    <xf numFmtId="0" fontId="0" fillId="0" borderId="0" xfId="0" applyFont="1" applyAlignment="1"/>
    <xf numFmtId="1" fontId="6" fillId="0" borderId="89" xfId="0" applyNumberFormat="1" applyFont="1" applyBorder="1" applyAlignment="1">
      <alignment horizontal="center" vertical="center" wrapText="1"/>
    </xf>
    <xf numFmtId="0" fontId="5" fillId="3" borderId="96" xfId="0" applyFont="1" applyFill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/>
    </xf>
    <xf numFmtId="0" fontId="6" fillId="0" borderId="100" xfId="0" applyFont="1" applyBorder="1" applyAlignment="1">
      <alignment horizontal="center"/>
    </xf>
    <xf numFmtId="0" fontId="6" fillId="0" borderId="32" xfId="0" applyFont="1" applyBorder="1" applyAlignment="1">
      <alignment horizontal="center"/>
    </xf>
    <xf numFmtId="0" fontId="2" fillId="0" borderId="89" xfId="1" applyFont="1"/>
    <xf numFmtId="0" fontId="6" fillId="0" borderId="48" xfId="1" applyFont="1" applyBorder="1" applyAlignment="1">
      <alignment horizontal="center" vertical="center" wrapText="1"/>
    </xf>
    <xf numFmtId="0" fontId="6" fillId="0" borderId="32" xfId="1" applyFont="1" applyBorder="1" applyAlignment="1">
      <alignment horizontal="center" vertical="center" wrapText="1"/>
    </xf>
    <xf numFmtId="0" fontId="6" fillId="0" borderId="29" xfId="1" applyFont="1" applyBorder="1" applyAlignment="1">
      <alignment horizontal="center" vertical="center" wrapText="1"/>
    </xf>
    <xf numFmtId="166" fontId="6" fillId="0" borderId="30" xfId="1" applyNumberFormat="1" applyFont="1" applyBorder="1" applyAlignment="1">
      <alignment horizontal="center" vertical="center" wrapText="1"/>
    </xf>
    <xf numFmtId="0" fontId="6" fillId="0" borderId="46" xfId="1" applyFont="1" applyBorder="1" applyAlignment="1">
      <alignment vertical="center"/>
    </xf>
    <xf numFmtId="165" fontId="6" fillId="0" borderId="29" xfId="1" applyNumberFormat="1" applyFont="1" applyBorder="1" applyAlignment="1">
      <alignment horizontal="center" vertical="center" wrapText="1"/>
    </xf>
    <xf numFmtId="1" fontId="6" fillId="0" borderId="30" xfId="1" applyNumberFormat="1" applyFont="1" applyBorder="1" applyAlignment="1">
      <alignment horizontal="center" vertical="center" wrapText="1"/>
    </xf>
    <xf numFmtId="0" fontId="6" fillId="0" borderId="27" xfId="1" applyFont="1" applyBorder="1" applyAlignment="1">
      <alignment horizontal="center" vertical="center" wrapText="1"/>
    </xf>
    <xf numFmtId="0" fontId="2" fillId="0" borderId="89" xfId="1" applyFont="1" applyBorder="1"/>
    <xf numFmtId="0" fontId="7" fillId="3" borderId="74" xfId="1" applyFont="1" applyFill="1" applyBorder="1" applyAlignment="1">
      <alignment horizontal="center" vertical="top" wrapText="1"/>
    </xf>
    <xf numFmtId="0" fontId="7" fillId="3" borderId="103" xfId="1" applyFont="1" applyFill="1" applyBorder="1" applyAlignment="1">
      <alignment horizontal="center" vertical="top" wrapText="1"/>
    </xf>
    <xf numFmtId="0" fontId="7" fillId="3" borderId="17" xfId="1" applyFont="1" applyFill="1" applyBorder="1" applyAlignment="1">
      <alignment horizontal="center" vertical="top" wrapText="1"/>
    </xf>
    <xf numFmtId="0" fontId="6" fillId="0" borderId="56" xfId="1" applyFont="1" applyBorder="1" applyAlignment="1">
      <alignment horizontal="center" vertical="center" wrapText="1"/>
    </xf>
    <xf numFmtId="0" fontId="6" fillId="0" borderId="20" xfId="1" applyFont="1" applyBorder="1" applyAlignment="1">
      <alignment horizontal="center" vertical="center" wrapText="1"/>
    </xf>
    <xf numFmtId="0" fontId="6" fillId="0" borderId="18" xfId="1" applyFont="1" applyBorder="1" applyAlignment="1">
      <alignment horizontal="center" vertical="center" wrapText="1"/>
    </xf>
    <xf numFmtId="166" fontId="6" fillId="0" borderId="4" xfId="1" applyNumberFormat="1" applyFont="1" applyBorder="1" applyAlignment="1">
      <alignment horizontal="center" vertical="center" wrapText="1"/>
    </xf>
    <xf numFmtId="165" fontId="6" fillId="0" borderId="34" xfId="1" applyNumberFormat="1" applyFont="1" applyBorder="1" applyAlignment="1">
      <alignment horizontal="center" vertical="center" wrapText="1"/>
    </xf>
    <xf numFmtId="1" fontId="6" fillId="0" borderId="61" xfId="1" applyNumberFormat="1" applyFont="1" applyBorder="1" applyAlignment="1">
      <alignment horizontal="center" vertical="center" wrapText="1"/>
    </xf>
    <xf numFmtId="0" fontId="6" fillId="0" borderId="62" xfId="1" applyFont="1" applyBorder="1" applyAlignment="1">
      <alignment horizontal="center" vertical="center" wrapText="1"/>
    </xf>
    <xf numFmtId="0" fontId="6" fillId="0" borderId="64" xfId="1" applyFont="1" applyBorder="1" applyAlignment="1">
      <alignment horizontal="center" vertical="center" wrapText="1"/>
    </xf>
    <xf numFmtId="0" fontId="6" fillId="0" borderId="34" xfId="1" applyFont="1" applyBorder="1" applyAlignment="1">
      <alignment horizontal="center" vertical="center" wrapText="1"/>
    </xf>
    <xf numFmtId="166" fontId="6" fillId="0" borderId="61" xfId="1" applyNumberFormat="1" applyFont="1" applyBorder="1" applyAlignment="1">
      <alignment horizontal="center" vertical="center" wrapText="1"/>
    </xf>
    <xf numFmtId="0" fontId="6" fillId="0" borderId="99" xfId="1" applyFont="1" applyBorder="1" applyAlignment="1">
      <alignment horizontal="center" vertical="center" wrapText="1"/>
    </xf>
    <xf numFmtId="0" fontId="6" fillId="0" borderId="100" xfId="1" applyFont="1" applyBorder="1" applyAlignment="1">
      <alignment horizontal="center" vertical="center" wrapText="1"/>
    </xf>
    <xf numFmtId="0" fontId="6" fillId="0" borderId="66" xfId="1" applyFont="1" applyBorder="1" applyAlignment="1">
      <alignment horizontal="center" vertical="center" wrapText="1"/>
    </xf>
    <xf numFmtId="166" fontId="6" fillId="0" borderId="67" xfId="1" applyNumberFormat="1" applyFont="1" applyBorder="1" applyAlignment="1">
      <alignment horizontal="center" vertical="center" wrapText="1"/>
    </xf>
    <xf numFmtId="1" fontId="6" fillId="0" borderId="4" xfId="1" applyNumberFormat="1" applyFont="1" applyBorder="1" applyAlignment="1">
      <alignment horizontal="center" vertical="center" wrapText="1"/>
    </xf>
    <xf numFmtId="0" fontId="6" fillId="0" borderId="55" xfId="1" applyFont="1" applyBorder="1" applyAlignment="1">
      <alignment horizontal="center" vertical="center" wrapText="1"/>
    </xf>
    <xf numFmtId="0" fontId="6" fillId="0" borderId="58" xfId="1" applyFont="1" applyBorder="1" applyAlignment="1">
      <alignment horizontal="center" vertical="center" wrapText="1"/>
    </xf>
    <xf numFmtId="1" fontId="6" fillId="0" borderId="67" xfId="1" applyNumberFormat="1" applyFont="1" applyBorder="1" applyAlignment="1">
      <alignment horizontal="center" vertical="center" wrapText="1"/>
    </xf>
    <xf numFmtId="0" fontId="6" fillId="0" borderId="17" xfId="1" applyFont="1" applyBorder="1" applyAlignment="1">
      <alignment horizontal="center" vertical="center" wrapText="1"/>
    </xf>
    <xf numFmtId="165" fontId="6" fillId="3" borderId="18" xfId="1" applyNumberFormat="1" applyFont="1" applyFill="1" applyBorder="1" applyAlignment="1">
      <alignment horizontal="center" vertical="center" wrapText="1"/>
    </xf>
    <xf numFmtId="1" fontId="6" fillId="3" borderId="4" xfId="1" applyNumberFormat="1" applyFont="1" applyFill="1" applyBorder="1" applyAlignment="1">
      <alignment horizontal="center" vertical="center" wrapText="1"/>
    </xf>
    <xf numFmtId="1" fontId="6" fillId="0" borderId="98" xfId="1" applyNumberFormat="1" applyFont="1" applyBorder="1" applyAlignment="1">
      <alignment horizontal="center" vertical="center" wrapText="1"/>
    </xf>
    <xf numFmtId="1" fontId="6" fillId="0" borderId="79" xfId="1" applyNumberFormat="1" applyFont="1" applyBorder="1" applyAlignment="1">
      <alignment horizontal="center" vertical="center" wrapText="1"/>
    </xf>
    <xf numFmtId="165" fontId="6" fillId="0" borderId="66" xfId="1" applyNumberFormat="1" applyFont="1" applyBorder="1" applyAlignment="1">
      <alignment horizontal="center" vertical="center" wrapText="1"/>
    </xf>
    <xf numFmtId="2" fontId="6" fillId="0" borderId="58" xfId="1" applyNumberFormat="1" applyFont="1" applyBorder="1" applyAlignment="1">
      <alignment horizontal="center" vertical="center" wrapText="1"/>
    </xf>
    <xf numFmtId="2" fontId="6" fillId="0" borderId="98" xfId="1" applyNumberFormat="1" applyFont="1" applyBorder="1" applyAlignment="1">
      <alignment horizontal="center" vertical="center" wrapText="1"/>
    </xf>
    <xf numFmtId="2" fontId="6" fillId="0" borderId="27" xfId="1" applyNumberFormat="1" applyFont="1" applyBorder="1" applyAlignment="1">
      <alignment horizontal="center" vertical="center" wrapText="1"/>
    </xf>
    <xf numFmtId="2" fontId="6" fillId="0" borderId="79" xfId="1" applyNumberFormat="1" applyFont="1" applyBorder="1" applyAlignment="1">
      <alignment horizontal="center" vertical="center" wrapText="1"/>
    </xf>
    <xf numFmtId="165" fontId="7" fillId="3" borderId="74" xfId="1" applyNumberFormat="1" applyFont="1" applyFill="1" applyBorder="1" applyAlignment="1">
      <alignment horizontal="center" vertical="top" wrapText="1"/>
    </xf>
    <xf numFmtId="1" fontId="7" fillId="3" borderId="76" xfId="1" applyNumberFormat="1" applyFont="1" applyFill="1" applyBorder="1" applyAlignment="1">
      <alignment horizontal="center" vertical="top" wrapText="1"/>
    </xf>
    <xf numFmtId="0" fontId="7" fillId="3" borderId="81" xfId="1" applyFont="1" applyFill="1" applyBorder="1" applyAlignment="1">
      <alignment horizontal="center" vertical="top" wrapText="1"/>
    </xf>
    <xf numFmtId="2" fontId="7" fillId="3" borderId="76" xfId="1" applyNumberFormat="1" applyFont="1" applyFill="1" applyBorder="1" applyAlignment="1">
      <alignment horizontal="center" vertical="top" wrapText="1"/>
    </xf>
    <xf numFmtId="2" fontId="9" fillId="3" borderId="77" xfId="1" applyNumberFormat="1" applyFont="1" applyFill="1" applyBorder="1" applyAlignment="1">
      <alignment horizontal="center" vertical="top" wrapText="1"/>
    </xf>
    <xf numFmtId="2" fontId="9" fillId="3" borderId="103" xfId="1" applyNumberFormat="1" applyFont="1" applyFill="1" applyBorder="1" applyAlignment="1">
      <alignment horizontal="center" vertical="top" wrapText="1"/>
    </xf>
    <xf numFmtId="0" fontId="7" fillId="0" borderId="103" xfId="1" applyFont="1" applyBorder="1" applyAlignment="1">
      <alignment horizontal="center" vertical="top" wrapText="1"/>
    </xf>
    <xf numFmtId="0" fontId="7" fillId="3" borderId="82" xfId="1" applyFont="1" applyFill="1" applyBorder="1" applyAlignment="1">
      <alignment horizontal="center" vertical="top" wrapText="1"/>
    </xf>
    <xf numFmtId="2" fontId="6" fillId="0" borderId="17" xfId="1" applyNumberFormat="1" applyFont="1" applyBorder="1" applyAlignment="1">
      <alignment horizontal="center" vertical="center" wrapText="1"/>
    </xf>
    <xf numFmtId="2" fontId="6" fillId="0" borderId="85" xfId="1" applyNumberFormat="1" applyFont="1" applyBorder="1" applyAlignment="1">
      <alignment horizontal="center" vertical="center" wrapText="1"/>
    </xf>
    <xf numFmtId="1" fontId="6" fillId="0" borderId="103" xfId="1" applyNumberFormat="1" applyFont="1" applyBorder="1" applyAlignment="1">
      <alignment horizontal="center" vertical="center" wrapText="1"/>
    </xf>
    <xf numFmtId="1" fontId="6" fillId="0" borderId="84" xfId="1" applyNumberFormat="1" applyFont="1" applyBorder="1" applyAlignment="1">
      <alignment horizontal="center" vertical="center" wrapText="1"/>
    </xf>
    <xf numFmtId="0" fontId="6" fillId="0" borderId="51" xfId="1" applyFont="1" applyBorder="1" applyAlignment="1">
      <alignment horizontal="center" vertical="center" wrapText="1"/>
    </xf>
    <xf numFmtId="0" fontId="6" fillId="0" borderId="102" xfId="1" applyFont="1" applyBorder="1" applyAlignment="1">
      <alignment horizontal="center" vertical="center" wrapText="1"/>
    </xf>
    <xf numFmtId="0" fontId="6" fillId="0" borderId="101" xfId="1" applyFont="1" applyBorder="1" applyAlignment="1">
      <alignment horizontal="center" vertical="center" wrapText="1"/>
    </xf>
    <xf numFmtId="0" fontId="6" fillId="0" borderId="83" xfId="1" applyFont="1" applyBorder="1" applyAlignment="1">
      <alignment horizontal="center" vertical="center" wrapText="1"/>
    </xf>
    <xf numFmtId="166" fontId="6" fillId="0" borderId="84" xfId="1" applyNumberFormat="1" applyFont="1" applyBorder="1" applyAlignment="1">
      <alignment horizontal="center" vertical="center" wrapText="1"/>
    </xf>
    <xf numFmtId="2" fontId="6" fillId="0" borderId="51" xfId="1" applyNumberFormat="1" applyFont="1" applyBorder="1" applyAlignment="1">
      <alignment horizontal="center" vertical="center" wrapText="1"/>
    </xf>
    <xf numFmtId="2" fontId="6" fillId="0" borderId="89" xfId="1" applyNumberFormat="1" applyFont="1" applyAlignment="1">
      <alignment horizontal="center" vertical="center" wrapText="1"/>
    </xf>
    <xf numFmtId="1" fontId="6" fillId="0" borderId="89" xfId="1" applyNumberFormat="1" applyFont="1" applyBorder="1" applyAlignment="1">
      <alignment horizontal="center" vertical="center" wrapText="1"/>
    </xf>
    <xf numFmtId="165" fontId="6" fillId="0" borderId="18" xfId="1" applyNumberFormat="1" applyFont="1" applyBorder="1" applyAlignment="1">
      <alignment horizontal="center" vertical="center" wrapText="1"/>
    </xf>
    <xf numFmtId="2" fontId="6" fillId="0" borderId="55" xfId="1" applyNumberFormat="1" applyFont="1" applyBorder="1" applyAlignment="1">
      <alignment horizontal="center" vertical="center" wrapText="1"/>
    </xf>
    <xf numFmtId="2" fontId="6" fillId="0" borderId="80" xfId="1" applyNumberFormat="1" applyFont="1" applyBorder="1" applyAlignment="1">
      <alignment horizontal="center" vertical="center" wrapText="1"/>
    </xf>
    <xf numFmtId="1" fontId="6" fillId="0" borderId="85" xfId="1" applyNumberFormat="1" applyFont="1" applyBorder="1" applyAlignment="1">
      <alignment horizontal="center" vertical="center" wrapText="1"/>
    </xf>
    <xf numFmtId="0" fontId="6" fillId="5" borderId="46" xfId="1" applyFont="1" applyFill="1" applyBorder="1" applyAlignment="1">
      <alignment vertical="center"/>
    </xf>
    <xf numFmtId="165" fontId="6" fillId="5" borderId="29" xfId="1" applyNumberFormat="1" applyFont="1" applyFill="1" applyBorder="1" applyAlignment="1">
      <alignment horizontal="center" vertical="center" wrapText="1"/>
    </xf>
    <xf numFmtId="1" fontId="6" fillId="5" borderId="30" xfId="1" applyNumberFormat="1" applyFont="1" applyFill="1" applyBorder="1" applyAlignment="1">
      <alignment horizontal="center" vertical="center" wrapText="1"/>
    </xf>
    <xf numFmtId="0" fontId="6" fillId="5" borderId="27" xfId="1" applyFont="1" applyFill="1" applyBorder="1" applyAlignment="1">
      <alignment horizontal="center" vertical="center" wrapText="1"/>
    </xf>
    <xf numFmtId="0" fontId="6" fillId="5" borderId="48" xfId="1" applyFont="1" applyFill="1" applyBorder="1" applyAlignment="1">
      <alignment horizontal="center" vertical="center" wrapText="1"/>
    </xf>
    <xf numFmtId="0" fontId="6" fillId="5" borderId="32" xfId="1" applyFont="1" applyFill="1" applyBorder="1" applyAlignment="1">
      <alignment horizontal="center" vertical="center" wrapText="1"/>
    </xf>
    <xf numFmtId="0" fontId="6" fillId="5" borderId="29" xfId="1" applyFont="1" applyFill="1" applyBorder="1" applyAlignment="1">
      <alignment horizontal="center" vertical="center" wrapText="1"/>
    </xf>
    <xf numFmtId="166" fontId="6" fillId="5" borderId="30" xfId="1" applyNumberFormat="1" applyFont="1" applyFill="1" applyBorder="1" applyAlignment="1">
      <alignment horizontal="center" vertical="center" wrapText="1"/>
    </xf>
    <xf numFmtId="0" fontId="6" fillId="6" borderId="46" xfId="1" applyFont="1" applyFill="1" applyBorder="1" applyAlignment="1">
      <alignment vertical="center"/>
    </xf>
    <xf numFmtId="165" fontId="6" fillId="6" borderId="66" xfId="1" applyNumberFormat="1" applyFont="1" applyFill="1" applyBorder="1" applyAlignment="1">
      <alignment horizontal="center" vertical="center" wrapText="1"/>
    </xf>
    <xf numFmtId="1" fontId="6" fillId="6" borderId="67" xfId="1" applyNumberFormat="1" applyFont="1" applyFill="1" applyBorder="1" applyAlignment="1">
      <alignment horizontal="center" vertical="center" wrapText="1"/>
    </xf>
    <xf numFmtId="0" fontId="6" fillId="6" borderId="58" xfId="1" applyFont="1" applyFill="1" applyBorder="1" applyAlignment="1">
      <alignment horizontal="center" vertical="center" wrapText="1"/>
    </xf>
    <xf numFmtId="0" fontId="6" fillId="5" borderId="99" xfId="1" applyFont="1" applyFill="1" applyBorder="1" applyAlignment="1">
      <alignment horizontal="center" vertical="center" wrapText="1"/>
    </xf>
    <xf numFmtId="0" fontId="6" fillId="5" borderId="100" xfId="1" applyFont="1" applyFill="1" applyBorder="1" applyAlignment="1">
      <alignment horizontal="center" vertical="center" wrapText="1"/>
    </xf>
    <xf numFmtId="0" fontId="6" fillId="5" borderId="66" xfId="1" applyFont="1" applyFill="1" applyBorder="1" applyAlignment="1">
      <alignment horizontal="center" vertical="center" wrapText="1"/>
    </xf>
    <xf numFmtId="1" fontId="6" fillId="0" borderId="70" xfId="1" applyNumberFormat="1" applyFont="1" applyBorder="1" applyAlignment="1">
      <alignment horizontal="center" vertical="center" wrapText="1"/>
    </xf>
    <xf numFmtId="0" fontId="6" fillId="0" borderId="88" xfId="1" applyFont="1" applyBorder="1" applyAlignment="1">
      <alignment horizontal="center" vertical="center" wrapText="1"/>
    </xf>
    <xf numFmtId="0" fontId="6" fillId="0" borderId="95" xfId="1" applyFont="1" applyBorder="1" applyAlignment="1">
      <alignment horizontal="center" vertical="center" wrapText="1"/>
    </xf>
    <xf numFmtId="0" fontId="6" fillId="0" borderId="96" xfId="1" applyFont="1" applyBorder="1" applyAlignment="1">
      <alignment horizontal="center" vertical="center" wrapText="1"/>
    </xf>
    <xf numFmtId="0" fontId="6" fillId="0" borderId="87" xfId="1" applyFont="1" applyBorder="1" applyAlignment="1">
      <alignment horizontal="center" vertical="center" wrapText="1"/>
    </xf>
    <xf numFmtId="166" fontId="6" fillId="0" borderId="70" xfId="1" applyNumberFormat="1" applyFont="1" applyBorder="1" applyAlignment="1">
      <alignment horizontal="center" vertical="center" wrapText="1"/>
    </xf>
    <xf numFmtId="2" fontId="6" fillId="0" borderId="88" xfId="1" applyNumberFormat="1" applyFont="1" applyBorder="1" applyAlignment="1">
      <alignment horizontal="center" vertical="center" wrapText="1"/>
    </xf>
    <xf numFmtId="2" fontId="6" fillId="0" borderId="94" xfId="1" applyNumberFormat="1" applyFont="1" applyBorder="1" applyAlignment="1">
      <alignment horizontal="center" vertical="center" wrapText="1"/>
    </xf>
    <xf numFmtId="2" fontId="6" fillId="0" borderId="89" xfId="1" applyNumberFormat="1" applyFont="1" applyBorder="1" applyAlignment="1">
      <alignment horizontal="center" vertical="center" wrapText="1"/>
    </xf>
    <xf numFmtId="166" fontId="6" fillId="5" borderId="67" xfId="1" applyNumberFormat="1" applyFont="1" applyFill="1" applyBorder="1" applyAlignment="1">
      <alignment horizontal="center" vertical="center" wrapText="1"/>
    </xf>
    <xf numFmtId="2" fontId="6" fillId="5" borderId="58" xfId="1" applyNumberFormat="1" applyFont="1" applyFill="1" applyBorder="1" applyAlignment="1">
      <alignment horizontal="center" vertical="center" wrapText="1"/>
    </xf>
    <xf numFmtId="2" fontId="6" fillId="5" borderId="98" xfId="1" applyNumberFormat="1" applyFont="1" applyFill="1" applyBorder="1" applyAlignment="1">
      <alignment horizontal="center" vertical="center" wrapText="1"/>
    </xf>
    <xf numFmtId="2" fontId="6" fillId="5" borderId="79" xfId="1" applyNumberFormat="1" applyFont="1" applyFill="1" applyBorder="1" applyAlignment="1">
      <alignment horizontal="center" vertical="center" wrapText="1"/>
    </xf>
    <xf numFmtId="2" fontId="6" fillId="5" borderId="27" xfId="1" applyNumberFormat="1" applyFont="1" applyFill="1" applyBorder="1" applyAlignment="1">
      <alignment horizontal="center" vertical="center" wrapText="1"/>
    </xf>
    <xf numFmtId="0" fontId="2" fillId="8" borderId="51" xfId="1" applyFont="1" applyFill="1" applyBorder="1" applyAlignment="1">
      <alignment horizontal="center" vertical="top" wrapText="1"/>
    </xf>
    <xf numFmtId="0" fontId="6" fillId="9" borderId="58" xfId="1" applyFont="1" applyFill="1" applyBorder="1" applyAlignment="1">
      <alignment horizontal="center" vertical="center"/>
    </xf>
    <xf numFmtId="0" fontId="6" fillId="9" borderId="58" xfId="1" applyFont="1" applyFill="1" applyBorder="1" applyAlignment="1">
      <alignment horizontal="center" vertical="center" wrapText="1"/>
    </xf>
    <xf numFmtId="1" fontId="6" fillId="4" borderId="104" xfId="1" applyNumberFormat="1" applyFont="1" applyFill="1" applyBorder="1" applyAlignment="1">
      <alignment horizontal="center" vertical="center" wrapText="1"/>
    </xf>
    <xf numFmtId="0" fontId="7" fillId="4" borderId="104" xfId="1" applyFont="1" applyFill="1" applyBorder="1" applyAlignment="1">
      <alignment horizontal="center" vertical="top" wrapText="1"/>
    </xf>
    <xf numFmtId="0" fontId="2" fillId="4" borderId="104" xfId="1" applyFont="1" applyFill="1" applyBorder="1" applyAlignment="1">
      <alignment horizontal="center" vertical="top" wrapText="1"/>
    </xf>
    <xf numFmtId="0" fontId="0" fillId="0" borderId="0" xfId="0" applyFont="1" applyAlignment="1"/>
    <xf numFmtId="0" fontId="18" fillId="0" borderId="0" xfId="0" applyFont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wrapText="1"/>
    </xf>
    <xf numFmtId="0" fontId="0" fillId="0" borderId="0" xfId="0" applyFont="1" applyAlignment="1"/>
    <xf numFmtId="0" fontId="5" fillId="0" borderId="46" xfId="0" applyFont="1" applyFill="1" applyBorder="1" applyAlignment="1">
      <alignment vertical="center"/>
    </xf>
    <xf numFmtId="165" fontId="6" fillId="0" borderId="29" xfId="0" applyNumberFormat="1" applyFont="1" applyFill="1" applyBorder="1" applyAlignment="1">
      <alignment horizontal="center" vertical="center" wrapText="1"/>
    </xf>
    <xf numFmtId="1" fontId="6" fillId="0" borderId="30" xfId="0" applyNumberFormat="1" applyFont="1" applyFill="1" applyBorder="1" applyAlignment="1">
      <alignment horizontal="center" vertical="center" wrapText="1"/>
    </xf>
    <xf numFmtId="0" fontId="5" fillId="0" borderId="27" xfId="0" applyFont="1" applyFill="1" applyBorder="1" applyAlignment="1">
      <alignment horizontal="center" vertical="center" wrapText="1"/>
    </xf>
    <xf numFmtId="0" fontId="6" fillId="0" borderId="29" xfId="0" applyFont="1" applyFill="1" applyBorder="1" applyAlignment="1">
      <alignment horizontal="center" vertical="center" wrapText="1"/>
    </xf>
    <xf numFmtId="166" fontId="6" fillId="0" borderId="30" xfId="0" applyNumberFormat="1" applyFont="1" applyFill="1" applyBorder="1" applyAlignment="1">
      <alignment horizontal="center" vertical="center" wrapText="1"/>
    </xf>
    <xf numFmtId="2" fontId="6" fillId="0" borderId="32" xfId="0" applyNumberFormat="1" applyFont="1" applyFill="1" applyBorder="1" applyAlignment="1">
      <alignment horizontal="center" vertical="center" wrapText="1"/>
    </xf>
    <xf numFmtId="1" fontId="6" fillId="0" borderId="29" xfId="0" applyNumberFormat="1" applyFont="1" applyFill="1" applyBorder="1" applyAlignment="1">
      <alignment horizontal="center" vertical="center" wrapText="1"/>
    </xf>
    <xf numFmtId="0" fontId="22" fillId="10" borderId="18" xfId="0" applyFont="1" applyFill="1" applyBorder="1" applyAlignment="1">
      <alignment horizontal="center" vertical="center" wrapText="1"/>
    </xf>
    <xf numFmtId="0" fontId="22" fillId="10" borderId="18" xfId="0" applyFont="1" applyFill="1" applyBorder="1" applyAlignment="1">
      <alignment horizontal="center" wrapText="1"/>
    </xf>
    <xf numFmtId="2" fontId="23" fillId="12" borderId="14" xfId="0" applyNumberFormat="1" applyFont="1" applyFill="1" applyBorder="1" applyAlignment="1">
      <alignment horizontal="center" vertical="center" wrapText="1"/>
    </xf>
    <xf numFmtId="0" fontId="5" fillId="11" borderId="44" xfId="0" applyFont="1" applyFill="1" applyBorder="1" applyAlignment="1">
      <alignment horizontal="center" vertical="center" wrapText="1"/>
    </xf>
    <xf numFmtId="0" fontId="5" fillId="11" borderId="45" xfId="0" applyFont="1" applyFill="1" applyBorder="1" applyAlignment="1">
      <alignment horizontal="center" vertical="center" wrapText="1"/>
    </xf>
    <xf numFmtId="0" fontId="5" fillId="12" borderId="14" xfId="0" applyFont="1" applyFill="1" applyBorder="1" applyAlignment="1">
      <alignment horizontal="center" vertical="center" wrapText="1"/>
    </xf>
    <xf numFmtId="1" fontId="6" fillId="13" borderId="27" xfId="0" applyNumberFormat="1" applyFont="1" applyFill="1" applyBorder="1" applyAlignment="1">
      <alignment horizontal="center" vertical="center" wrapText="1"/>
    </xf>
    <xf numFmtId="0" fontId="6" fillId="13" borderId="32" xfId="0" applyFont="1" applyFill="1" applyBorder="1" applyAlignment="1">
      <alignment horizontal="center" vertical="center"/>
    </xf>
    <xf numFmtId="165" fontId="5" fillId="0" borderId="29" xfId="0" applyNumberFormat="1" applyFont="1" applyFill="1" applyBorder="1" applyAlignment="1">
      <alignment horizontal="center" vertical="center" wrapText="1"/>
    </xf>
    <xf numFmtId="1" fontId="5" fillId="0" borderId="30" xfId="0" applyNumberFormat="1" applyFont="1" applyFill="1" applyBorder="1" applyAlignment="1">
      <alignment horizontal="center" vertical="center" wrapText="1"/>
    </xf>
    <xf numFmtId="0" fontId="5" fillId="0" borderId="97" xfId="0" applyFont="1" applyFill="1" applyBorder="1" applyAlignment="1">
      <alignment vertical="center"/>
    </xf>
    <xf numFmtId="165" fontId="6" fillId="0" borderId="66" xfId="0" applyNumberFormat="1" applyFont="1" applyFill="1" applyBorder="1" applyAlignment="1">
      <alignment horizontal="center" vertical="center" wrapText="1"/>
    </xf>
    <xf numFmtId="1" fontId="6" fillId="0" borderId="67" xfId="0" applyNumberFormat="1" applyFont="1" applyFill="1" applyBorder="1" applyAlignment="1">
      <alignment horizontal="center" vertical="center" wrapText="1"/>
    </xf>
    <xf numFmtId="0" fontId="5" fillId="0" borderId="58" xfId="0" applyFont="1" applyFill="1" applyBorder="1" applyAlignment="1">
      <alignment horizontal="center" vertical="center" wrapText="1"/>
    </xf>
    <xf numFmtId="0" fontId="6" fillId="0" borderId="66" xfId="0" applyFont="1" applyFill="1" applyBorder="1" applyAlignment="1">
      <alignment horizontal="center" vertical="center" wrapText="1"/>
    </xf>
    <xf numFmtId="166" fontId="6" fillId="0" borderId="67" xfId="0" applyNumberFormat="1" applyFont="1" applyFill="1" applyBorder="1" applyAlignment="1">
      <alignment horizontal="center" vertical="center" wrapText="1"/>
    </xf>
    <xf numFmtId="2" fontId="6" fillId="0" borderId="100" xfId="0" applyNumberFormat="1" applyFont="1" applyFill="1" applyBorder="1" applyAlignment="1">
      <alignment horizontal="center" vertical="center" wrapText="1"/>
    </xf>
    <xf numFmtId="1" fontId="6" fillId="0" borderId="66" xfId="0" applyNumberFormat="1" applyFont="1" applyFill="1" applyBorder="1" applyAlignment="1">
      <alignment horizontal="center" vertical="center" wrapText="1"/>
    </xf>
    <xf numFmtId="1" fontId="6" fillId="13" borderId="58" xfId="0" applyNumberFormat="1" applyFont="1" applyFill="1" applyBorder="1" applyAlignment="1">
      <alignment horizontal="center" vertical="center" wrapText="1"/>
    </xf>
    <xf numFmtId="0" fontId="6" fillId="13" borderId="100" xfId="0" applyFont="1" applyFill="1" applyBorder="1" applyAlignment="1">
      <alignment horizontal="center" vertical="center"/>
    </xf>
    <xf numFmtId="0" fontId="5" fillId="0" borderId="106" xfId="0" applyFont="1" applyFill="1" applyBorder="1" applyAlignment="1">
      <alignment vertical="center"/>
    </xf>
    <xf numFmtId="1" fontId="6" fillId="0" borderId="108" xfId="0" applyNumberFormat="1" applyFont="1" applyFill="1" applyBorder="1" applyAlignment="1">
      <alignment horizontal="center" vertical="center" wrapText="1"/>
    </xf>
    <xf numFmtId="0" fontId="5" fillId="0" borderId="109" xfId="0" applyFont="1" applyFill="1" applyBorder="1" applyAlignment="1">
      <alignment horizontal="center" vertical="center" wrapText="1"/>
    </xf>
    <xf numFmtId="0" fontId="6" fillId="0" borderId="107" xfId="0" applyFont="1" applyFill="1" applyBorder="1" applyAlignment="1">
      <alignment horizontal="center" vertical="center" wrapText="1"/>
    </xf>
    <xf numFmtId="166" fontId="6" fillId="0" borderId="108" xfId="0" applyNumberFormat="1" applyFont="1" applyFill="1" applyBorder="1" applyAlignment="1">
      <alignment horizontal="center" vertical="center" wrapText="1"/>
    </xf>
    <xf numFmtId="2" fontId="6" fillId="0" borderId="110" xfId="0" applyNumberFormat="1" applyFont="1" applyFill="1" applyBorder="1" applyAlignment="1">
      <alignment horizontal="center" vertical="center" wrapText="1"/>
    </xf>
    <xf numFmtId="1" fontId="6" fillId="0" borderId="107" xfId="0" applyNumberFormat="1" applyFont="1" applyFill="1" applyBorder="1" applyAlignment="1">
      <alignment horizontal="center" vertical="center" wrapText="1"/>
    </xf>
    <xf numFmtId="165" fontId="5" fillId="0" borderId="107" xfId="0" applyNumberFormat="1" applyFont="1" applyFill="1" applyBorder="1" applyAlignment="1">
      <alignment horizontal="center" vertical="center" wrapText="1"/>
    </xf>
    <xf numFmtId="1" fontId="5" fillId="0" borderId="108" xfId="0" applyNumberFormat="1" applyFont="1" applyFill="1" applyBorder="1" applyAlignment="1">
      <alignment horizontal="center" vertical="center" wrapText="1"/>
    </xf>
    <xf numFmtId="1" fontId="5" fillId="13" borderId="48" xfId="0" applyNumberFormat="1" applyFont="1" applyFill="1" applyBorder="1" applyAlignment="1">
      <alignment horizontal="center" vertical="center" wrapText="1"/>
    </xf>
    <xf numFmtId="1" fontId="5" fillId="13" borderId="111" xfId="0" applyNumberFormat="1" applyFont="1" applyFill="1" applyBorder="1" applyAlignment="1">
      <alignment horizontal="center" vertical="center" wrapText="1"/>
    </xf>
    <xf numFmtId="1" fontId="5" fillId="13" borderId="99" xfId="0" applyNumberFormat="1" applyFont="1" applyFill="1" applyBorder="1" applyAlignment="1">
      <alignment horizontal="center" vertical="center" wrapText="1"/>
    </xf>
    <xf numFmtId="1" fontId="5" fillId="13" borderId="47" xfId="0" applyNumberFormat="1" applyFont="1" applyFill="1" applyBorder="1" applyAlignment="1">
      <alignment horizontal="center" vertical="center" wrapText="1"/>
    </xf>
    <xf numFmtId="0" fontId="5" fillId="0" borderId="93" xfId="0" applyFont="1" applyFill="1" applyBorder="1" applyAlignment="1">
      <alignment vertical="center"/>
    </xf>
    <xf numFmtId="165" fontId="5" fillId="0" borderId="87" xfId="0" applyNumberFormat="1" applyFont="1" applyFill="1" applyBorder="1" applyAlignment="1">
      <alignment horizontal="center" vertical="center" wrapText="1"/>
    </xf>
    <xf numFmtId="1" fontId="5" fillId="0" borderId="70" xfId="0" applyNumberFormat="1" applyFont="1" applyFill="1" applyBorder="1" applyAlignment="1">
      <alignment horizontal="center" vertical="center" wrapText="1"/>
    </xf>
    <xf numFmtId="0" fontId="5" fillId="0" borderId="51" xfId="0" applyFont="1" applyFill="1" applyBorder="1" applyAlignment="1">
      <alignment horizontal="center" vertical="center" wrapText="1"/>
    </xf>
    <xf numFmtId="0" fontId="6" fillId="0" borderId="87" xfId="0" applyFont="1" applyFill="1" applyBorder="1" applyAlignment="1">
      <alignment horizontal="center" vertical="center" wrapText="1"/>
    </xf>
    <xf numFmtId="166" fontId="6" fillId="0" borderId="70" xfId="0" applyNumberFormat="1" applyFont="1" applyFill="1" applyBorder="1" applyAlignment="1">
      <alignment horizontal="center" vertical="center" wrapText="1"/>
    </xf>
    <xf numFmtId="2" fontId="6" fillId="0" borderId="96" xfId="0" applyNumberFormat="1" applyFont="1" applyFill="1" applyBorder="1" applyAlignment="1">
      <alignment horizontal="center" vertical="center" wrapText="1"/>
    </xf>
    <xf numFmtId="1" fontId="6" fillId="0" borderId="87" xfId="0" applyNumberFormat="1" applyFont="1" applyFill="1" applyBorder="1" applyAlignment="1">
      <alignment horizontal="center" vertical="center" wrapText="1"/>
    </xf>
    <xf numFmtId="1" fontId="5" fillId="13" borderId="95" xfId="0" applyNumberFormat="1" applyFont="1" applyFill="1" applyBorder="1" applyAlignment="1">
      <alignment horizontal="center" vertical="center" wrapText="1"/>
    </xf>
    <xf numFmtId="165" fontId="5" fillId="0" borderId="66" xfId="0" applyNumberFormat="1" applyFont="1" applyFill="1" applyBorder="1" applyAlignment="1">
      <alignment horizontal="center" vertical="center" wrapText="1"/>
    </xf>
    <xf numFmtId="1" fontId="5" fillId="0" borderId="67" xfId="0" applyNumberFormat="1" applyFont="1" applyFill="1" applyBorder="1" applyAlignment="1">
      <alignment horizontal="center" vertical="center" wrapText="1"/>
    </xf>
    <xf numFmtId="165" fontId="6" fillId="0" borderId="117" xfId="0" applyNumberFormat="1" applyFont="1" applyFill="1" applyBorder="1" applyAlignment="1">
      <alignment horizontal="center" vertical="center" wrapText="1"/>
    </xf>
    <xf numFmtId="1" fontId="6" fillId="0" borderId="70" xfId="0" applyNumberFormat="1" applyFont="1" applyFill="1" applyBorder="1" applyAlignment="1">
      <alignment horizontal="center" vertical="center" wrapText="1"/>
    </xf>
    <xf numFmtId="0" fontId="5" fillId="0" borderId="88" xfId="0" applyFont="1" applyFill="1" applyBorder="1" applyAlignment="1">
      <alignment horizontal="center" vertical="center" wrapText="1"/>
    </xf>
    <xf numFmtId="0" fontId="5" fillId="0" borderId="104" xfId="0" applyFont="1" applyFill="1" applyBorder="1" applyAlignment="1">
      <alignment vertical="center"/>
    </xf>
    <xf numFmtId="1" fontId="6" fillId="0" borderId="104" xfId="0" applyNumberFormat="1" applyFont="1" applyFill="1" applyBorder="1" applyAlignment="1">
      <alignment horizontal="center" vertical="center" wrapText="1"/>
    </xf>
    <xf numFmtId="0" fontId="5" fillId="0" borderId="104" xfId="0" applyFont="1" applyFill="1" applyBorder="1" applyAlignment="1">
      <alignment horizontal="center" vertical="center" wrapText="1"/>
    </xf>
    <xf numFmtId="0" fontId="6" fillId="0" borderId="104" xfId="0" applyFont="1" applyFill="1" applyBorder="1" applyAlignment="1">
      <alignment horizontal="center" vertical="center" wrapText="1"/>
    </xf>
    <xf numFmtId="166" fontId="6" fillId="0" borderId="104" xfId="0" applyNumberFormat="1" applyFont="1" applyFill="1" applyBorder="1" applyAlignment="1">
      <alignment horizontal="center" vertical="center" wrapText="1"/>
    </xf>
    <xf numFmtId="2" fontId="6" fillId="0" borderId="104" xfId="0" applyNumberFormat="1" applyFont="1" applyFill="1" applyBorder="1" applyAlignment="1">
      <alignment horizontal="center" vertical="center" wrapText="1"/>
    </xf>
    <xf numFmtId="1" fontId="5" fillId="13" borderId="104" xfId="0" applyNumberFormat="1" applyFont="1" applyFill="1" applyBorder="1" applyAlignment="1">
      <alignment horizontal="center" vertical="center" wrapText="1"/>
    </xf>
    <xf numFmtId="0" fontId="5" fillId="0" borderId="121" xfId="0" applyFont="1" applyFill="1" applyBorder="1" applyAlignment="1">
      <alignment vertical="center"/>
    </xf>
    <xf numFmtId="165" fontId="5" fillId="0" borderId="117" xfId="0" applyNumberFormat="1" applyFont="1" applyFill="1" applyBorder="1" applyAlignment="1">
      <alignment horizontal="center" vertical="center" wrapText="1"/>
    </xf>
    <xf numFmtId="1" fontId="5" fillId="0" borderId="122" xfId="0" applyNumberFormat="1" applyFont="1" applyFill="1" applyBorder="1" applyAlignment="1">
      <alignment horizontal="center" vertical="center" wrapText="1"/>
    </xf>
    <xf numFmtId="165" fontId="6" fillId="0" borderId="87" xfId="0" applyNumberFormat="1" applyFont="1" applyFill="1" applyBorder="1" applyAlignment="1">
      <alignment horizontal="center" vertical="center" wrapText="1"/>
    </xf>
    <xf numFmtId="0" fontId="5" fillId="0" borderId="118" xfId="0" applyFont="1" applyFill="1" applyBorder="1" applyAlignment="1">
      <alignment horizontal="center" vertical="center" wrapText="1"/>
    </xf>
    <xf numFmtId="165" fontId="5" fillId="0" borderId="104" xfId="0" applyNumberFormat="1" applyFont="1" applyFill="1" applyBorder="1" applyAlignment="1">
      <alignment horizontal="center" vertical="center" wrapText="1"/>
    </xf>
    <xf numFmtId="1" fontId="5" fillId="0" borderId="104" xfId="0" applyNumberFormat="1" applyFont="1" applyFill="1" applyBorder="1" applyAlignment="1">
      <alignment horizontal="center" vertical="center" wrapText="1"/>
    </xf>
    <xf numFmtId="0" fontId="6" fillId="0" borderId="58" xfId="0" applyFont="1" applyFill="1" applyBorder="1" applyAlignment="1">
      <alignment horizontal="center" vertical="center" wrapText="1"/>
    </xf>
    <xf numFmtId="0" fontId="0" fillId="0" borderId="0" xfId="0" applyFont="1" applyAlignment="1"/>
    <xf numFmtId="0" fontId="4" fillId="0" borderId="80" xfId="1" applyFont="1" applyBorder="1"/>
    <xf numFmtId="0" fontId="10" fillId="14" borderId="22" xfId="0" applyFont="1" applyFill="1" applyBorder="1"/>
    <xf numFmtId="0" fontId="8" fillId="14" borderId="23" xfId="0" applyFont="1" applyFill="1" applyBorder="1" applyAlignment="1">
      <alignment horizontal="center"/>
    </xf>
    <xf numFmtId="0" fontId="8" fillId="14" borderId="24" xfId="0" applyFont="1" applyFill="1" applyBorder="1" applyAlignment="1">
      <alignment horizontal="center"/>
    </xf>
    <xf numFmtId="0" fontId="10" fillId="15" borderId="25" xfId="0" applyFont="1" applyFill="1" applyBorder="1" applyAlignment="1">
      <alignment horizontal="center"/>
    </xf>
    <xf numFmtId="0" fontId="11" fillId="14" borderId="23" xfId="0" applyFont="1" applyFill="1" applyBorder="1" applyAlignment="1">
      <alignment horizontal="center" vertical="center" wrapText="1"/>
    </xf>
    <xf numFmtId="164" fontId="12" fillId="14" borderId="24" xfId="0" applyNumberFormat="1" applyFont="1" applyFill="1" applyBorder="1" applyAlignment="1">
      <alignment horizontal="center"/>
    </xf>
    <xf numFmtId="2" fontId="11" fillId="14" borderId="26" xfId="0" applyNumberFormat="1" applyFont="1" applyFill="1" applyBorder="1" applyAlignment="1">
      <alignment horizontal="center"/>
    </xf>
    <xf numFmtId="1" fontId="2" fillId="14" borderId="22" xfId="0" applyNumberFormat="1" applyFont="1" applyFill="1" applyBorder="1" applyAlignment="1">
      <alignment horizontal="center" vertical="center" wrapText="1"/>
    </xf>
    <xf numFmtId="0" fontId="7" fillId="14" borderId="27" xfId="0" applyFont="1" applyFill="1" applyBorder="1" applyAlignment="1">
      <alignment horizontal="center"/>
    </xf>
    <xf numFmtId="0" fontId="10" fillId="14" borderId="23" xfId="0" applyFont="1" applyFill="1" applyBorder="1" applyAlignment="1">
      <alignment horizontal="center"/>
    </xf>
    <xf numFmtId="0" fontId="10" fillId="14" borderId="24" xfId="0" applyFont="1" applyFill="1" applyBorder="1" applyAlignment="1">
      <alignment horizontal="center"/>
    </xf>
    <xf numFmtId="0" fontId="10" fillId="14" borderId="28" xfId="0" applyFont="1" applyFill="1" applyBorder="1"/>
    <xf numFmtId="0" fontId="8" fillId="15" borderId="29" xfId="0" applyFont="1" applyFill="1" applyBorder="1" applyAlignment="1">
      <alignment horizontal="center"/>
    </xf>
    <xf numFmtId="0" fontId="8" fillId="15" borderId="30" xfId="0" applyFont="1" applyFill="1" applyBorder="1" applyAlignment="1">
      <alignment horizontal="center"/>
    </xf>
    <xf numFmtId="0" fontId="8" fillId="14" borderId="30" xfId="0" applyFont="1" applyFill="1" applyBorder="1" applyAlignment="1">
      <alignment horizontal="center"/>
    </xf>
    <xf numFmtId="0" fontId="10" fillId="15" borderId="31" xfId="0" applyFont="1" applyFill="1" applyBorder="1" applyAlignment="1">
      <alignment horizontal="center"/>
    </xf>
    <xf numFmtId="0" fontId="11" fillId="14" borderId="29" xfId="0" applyFont="1" applyFill="1" applyBorder="1" applyAlignment="1">
      <alignment horizontal="center" vertical="center" wrapText="1"/>
    </xf>
    <xf numFmtId="164" fontId="12" fillId="14" borderId="30" xfId="0" applyNumberFormat="1" applyFont="1" applyFill="1" applyBorder="1" applyAlignment="1">
      <alignment horizontal="center"/>
    </xf>
    <xf numFmtId="2" fontId="11" fillId="14" borderId="32" xfId="0" applyNumberFormat="1" applyFont="1" applyFill="1" applyBorder="1" applyAlignment="1">
      <alignment horizontal="center"/>
    </xf>
    <xf numFmtId="1" fontId="2" fillId="14" borderId="29" xfId="0" applyNumberFormat="1" applyFont="1" applyFill="1" applyBorder="1" applyAlignment="1">
      <alignment horizontal="center" vertical="center" wrapText="1"/>
    </xf>
    <xf numFmtId="0" fontId="10" fillId="14" borderId="29" xfId="0" applyFont="1" applyFill="1" applyBorder="1" applyAlignment="1">
      <alignment horizontal="center"/>
    </xf>
    <xf numFmtId="0" fontId="10" fillId="14" borderId="30" xfId="0" applyFont="1" applyFill="1" applyBorder="1" applyAlignment="1">
      <alignment horizontal="center"/>
    </xf>
    <xf numFmtId="0" fontId="8" fillId="14" borderId="29" xfId="0" applyFont="1" applyFill="1" applyBorder="1" applyAlignment="1">
      <alignment horizontal="center"/>
    </xf>
    <xf numFmtId="0" fontId="5" fillId="2" borderId="97" xfId="0" applyFont="1" applyFill="1" applyBorder="1" applyAlignment="1">
      <alignment vertical="center"/>
    </xf>
    <xf numFmtId="165" fontId="6" fillId="2" borderId="66" xfId="0" applyNumberFormat="1" applyFont="1" applyFill="1" applyBorder="1" applyAlignment="1">
      <alignment horizontal="center" vertical="center" wrapText="1"/>
    </xf>
    <xf numFmtId="1" fontId="6" fillId="2" borderId="67" xfId="0" applyNumberFormat="1" applyFont="1" applyFill="1" applyBorder="1" applyAlignment="1">
      <alignment horizontal="center" vertical="center" wrapText="1"/>
    </xf>
    <xf numFmtId="0" fontId="6" fillId="0" borderId="99" xfId="0" applyFont="1" applyBorder="1" applyAlignment="1">
      <alignment horizontal="center" vertical="center" wrapText="1"/>
    </xf>
    <xf numFmtId="0" fontId="6" fillId="0" borderId="100" xfId="0" applyFont="1" applyBorder="1" applyAlignment="1">
      <alignment horizontal="center" vertical="center" wrapText="1"/>
    </xf>
    <xf numFmtId="0" fontId="6" fillId="0" borderId="66" xfId="0" applyFont="1" applyBorder="1" applyAlignment="1">
      <alignment horizontal="center" vertical="center" wrapText="1"/>
    </xf>
    <xf numFmtId="166" fontId="6" fillId="0" borderId="67" xfId="0" applyNumberFormat="1" applyFont="1" applyBorder="1" applyAlignment="1">
      <alignment horizontal="center" vertical="center" wrapText="1"/>
    </xf>
    <xf numFmtId="2" fontId="6" fillId="0" borderId="100" xfId="0" applyNumberFormat="1" applyFont="1" applyBorder="1" applyAlignment="1">
      <alignment horizontal="center" vertical="center" wrapText="1"/>
    </xf>
    <xf numFmtId="2" fontId="6" fillId="0" borderId="66" xfId="0" applyNumberFormat="1" applyFont="1" applyBorder="1" applyAlignment="1">
      <alignment horizontal="center" vertical="center" wrapText="1"/>
    </xf>
    <xf numFmtId="1" fontId="6" fillId="0" borderId="99" xfId="0" applyNumberFormat="1" applyFont="1" applyBorder="1" applyAlignment="1">
      <alignment horizontal="center" vertical="center" wrapText="1"/>
    </xf>
    <xf numFmtId="0" fontId="6" fillId="0" borderId="58" xfId="0" applyFont="1" applyBorder="1" applyAlignment="1">
      <alignment horizontal="center" vertical="center"/>
    </xf>
    <xf numFmtId="0" fontId="5" fillId="2" borderId="106" xfId="0" applyFont="1" applyFill="1" applyBorder="1" applyAlignment="1">
      <alignment vertical="center"/>
    </xf>
    <xf numFmtId="165" fontId="6" fillId="0" borderId="107" xfId="0" applyNumberFormat="1" applyFont="1" applyBorder="1" applyAlignment="1">
      <alignment horizontal="center" vertical="center" wrapText="1"/>
    </xf>
    <xf numFmtId="1" fontId="6" fillId="0" borderId="108" xfId="0" applyNumberFormat="1" applyFont="1" applyBorder="1" applyAlignment="1">
      <alignment horizontal="center" vertical="center" wrapText="1"/>
    </xf>
    <xf numFmtId="1" fontId="6" fillId="2" borderId="108" xfId="0" applyNumberFormat="1" applyFont="1" applyFill="1" applyBorder="1" applyAlignment="1">
      <alignment horizontal="center" vertical="center" wrapText="1"/>
    </xf>
    <xf numFmtId="0" fontId="6" fillId="2" borderId="109" xfId="0" applyFont="1" applyFill="1" applyBorder="1" applyAlignment="1">
      <alignment horizontal="center" vertical="center" wrapText="1"/>
    </xf>
    <xf numFmtId="0" fontId="6" fillId="0" borderId="111" xfId="0" applyFont="1" applyBorder="1" applyAlignment="1">
      <alignment horizontal="center" vertical="center" wrapText="1"/>
    </xf>
    <xf numFmtId="0" fontId="6" fillId="0" borderId="110" xfId="0" applyFont="1" applyBorder="1" applyAlignment="1">
      <alignment horizontal="center" vertical="center" wrapText="1"/>
    </xf>
    <xf numFmtId="0" fontId="6" fillId="0" borderId="107" xfId="0" applyFont="1" applyBorder="1" applyAlignment="1">
      <alignment horizontal="center" vertical="center" wrapText="1"/>
    </xf>
    <xf numFmtId="166" fontId="6" fillId="0" borderId="108" xfId="0" applyNumberFormat="1" applyFont="1" applyBorder="1" applyAlignment="1">
      <alignment horizontal="center" vertical="center" wrapText="1"/>
    </xf>
    <xf numFmtId="2" fontId="6" fillId="0" borderId="110" xfId="0" applyNumberFormat="1" applyFont="1" applyBorder="1" applyAlignment="1">
      <alignment horizontal="center" vertical="center" wrapText="1"/>
    </xf>
    <xf numFmtId="2" fontId="6" fillId="0" borderId="107" xfId="0" applyNumberFormat="1" applyFont="1" applyBorder="1" applyAlignment="1">
      <alignment horizontal="center" vertical="center" wrapText="1"/>
    </xf>
    <xf numFmtId="1" fontId="6" fillId="4" borderId="123" xfId="0" applyNumberFormat="1" applyFont="1" applyFill="1" applyBorder="1" applyAlignment="1">
      <alignment horizontal="center" vertical="center" wrapText="1"/>
    </xf>
    <xf numFmtId="1" fontId="6" fillId="4" borderId="124" xfId="0" applyNumberFormat="1" applyFont="1" applyFill="1" applyBorder="1" applyAlignment="1">
      <alignment horizontal="center" vertical="center" wrapText="1"/>
    </xf>
    <xf numFmtId="1" fontId="6" fillId="0" borderId="107" xfId="0" applyNumberFormat="1" applyFont="1" applyBorder="1" applyAlignment="1">
      <alignment horizontal="center" vertical="center" wrapText="1"/>
    </xf>
    <xf numFmtId="1" fontId="6" fillId="0" borderId="111" xfId="0" applyNumberFormat="1" applyFont="1" applyBorder="1" applyAlignment="1">
      <alignment horizontal="center" vertical="center" wrapText="1"/>
    </xf>
    <xf numFmtId="0" fontId="6" fillId="0" borderId="109" xfId="0" applyFont="1" applyBorder="1" applyAlignment="1">
      <alignment horizontal="center" vertical="center"/>
    </xf>
    <xf numFmtId="1" fontId="6" fillId="0" borderId="104" xfId="0" applyNumberFormat="1" applyFont="1" applyBorder="1" applyAlignment="1">
      <alignment horizontal="center" vertical="center" wrapText="1"/>
    </xf>
    <xf numFmtId="1" fontId="6" fillId="0" borderId="105" xfId="0" applyNumberFormat="1" applyFont="1" applyBorder="1" applyAlignment="1">
      <alignment horizontal="center" vertical="center" wrapText="1"/>
    </xf>
    <xf numFmtId="1" fontId="6" fillId="4" borderId="105" xfId="0" applyNumberFormat="1" applyFont="1" applyFill="1" applyBorder="1" applyAlignment="1">
      <alignment horizontal="center" vertical="center" wrapText="1"/>
    </xf>
    <xf numFmtId="2" fontId="6" fillId="0" borderId="128" xfId="0" applyNumberFormat="1" applyFont="1" applyBorder="1" applyAlignment="1">
      <alignment horizontal="center" vertical="center" wrapText="1"/>
    </xf>
    <xf numFmtId="1" fontId="6" fillId="4" borderId="122" xfId="0" applyNumberFormat="1" applyFont="1" applyFill="1" applyBorder="1" applyAlignment="1">
      <alignment horizontal="center" vertical="center" wrapText="1"/>
    </xf>
    <xf numFmtId="1" fontId="6" fillId="4" borderId="118" xfId="0" applyNumberFormat="1" applyFont="1" applyFill="1" applyBorder="1" applyAlignment="1">
      <alignment horizontal="center" vertical="center" wrapText="1"/>
    </xf>
    <xf numFmtId="1" fontId="6" fillId="0" borderId="128" xfId="0" applyNumberFormat="1" applyFont="1" applyBorder="1" applyAlignment="1">
      <alignment horizontal="center" vertical="center" wrapText="1"/>
    </xf>
    <xf numFmtId="1" fontId="6" fillId="0" borderId="129" xfId="0" applyNumberFormat="1" applyFont="1" applyBorder="1" applyAlignment="1">
      <alignment horizontal="center" vertical="center" wrapText="1"/>
    </xf>
    <xf numFmtId="0" fontId="5" fillId="2" borderId="131" xfId="0" applyFont="1" applyFill="1" applyBorder="1" applyAlignment="1">
      <alignment vertical="center"/>
    </xf>
    <xf numFmtId="0" fontId="6" fillId="0" borderId="132" xfId="0" applyFont="1" applyBorder="1" applyAlignment="1">
      <alignment horizontal="center" vertical="center" wrapText="1"/>
    </xf>
    <xf numFmtId="0" fontId="6" fillId="0" borderId="125" xfId="0" applyFont="1" applyBorder="1" applyAlignment="1">
      <alignment horizontal="center" vertical="center" wrapText="1"/>
    </xf>
    <xf numFmtId="165" fontId="6" fillId="0" borderId="133" xfId="0" applyNumberFormat="1" applyFont="1" applyBorder="1" applyAlignment="1">
      <alignment horizontal="center" vertical="center" wrapText="1"/>
    </xf>
    <xf numFmtId="1" fontId="6" fillId="0" borderId="134" xfId="0" applyNumberFormat="1" applyFont="1" applyBorder="1" applyAlignment="1">
      <alignment horizontal="center" vertical="center" wrapText="1"/>
    </xf>
    <xf numFmtId="0" fontId="6" fillId="2" borderId="135" xfId="0" applyFont="1" applyFill="1" applyBorder="1" applyAlignment="1">
      <alignment horizontal="center" vertical="center" wrapText="1"/>
    </xf>
    <xf numFmtId="165" fontId="6" fillId="0" borderId="136" xfId="0" applyNumberFormat="1" applyFont="1" applyBorder="1" applyAlignment="1">
      <alignment horizontal="center" vertical="center" wrapText="1"/>
    </xf>
    <xf numFmtId="0" fontId="6" fillId="2" borderId="137" xfId="0" applyFont="1" applyFill="1" applyBorder="1" applyAlignment="1">
      <alignment horizontal="center" vertical="center" wrapText="1"/>
    </xf>
    <xf numFmtId="0" fontId="6" fillId="0" borderId="131" xfId="0" applyFont="1" applyBorder="1" applyAlignment="1">
      <alignment horizontal="center" vertical="center" wrapText="1"/>
    </xf>
    <xf numFmtId="0" fontId="6" fillId="0" borderId="126" xfId="0" applyFont="1" applyBorder="1" applyAlignment="1">
      <alignment horizontal="center" vertical="center" wrapText="1"/>
    </xf>
    <xf numFmtId="2" fontId="6" fillId="0" borderId="132" xfId="0" applyNumberFormat="1" applyFont="1" applyBorder="1" applyAlignment="1">
      <alignment horizontal="center" vertical="center" wrapText="1"/>
    </xf>
    <xf numFmtId="2" fontId="6" fillId="0" borderId="125" xfId="0" applyNumberFormat="1" applyFont="1" applyBorder="1" applyAlignment="1">
      <alignment horizontal="center" vertical="center" wrapText="1"/>
    </xf>
    <xf numFmtId="2" fontId="6" fillId="0" borderId="135" xfId="0" applyNumberFormat="1" applyFont="1" applyBorder="1" applyAlignment="1">
      <alignment horizontal="center" vertical="center" wrapText="1"/>
    </xf>
    <xf numFmtId="2" fontId="6" fillId="0" borderId="137" xfId="0" applyNumberFormat="1" applyFont="1" applyBorder="1" applyAlignment="1">
      <alignment horizontal="center" vertical="center" wrapText="1"/>
    </xf>
    <xf numFmtId="1" fontId="6" fillId="4" borderId="131" xfId="0" applyNumberFormat="1" applyFont="1" applyFill="1" applyBorder="1" applyAlignment="1">
      <alignment horizontal="center" vertical="center" wrapText="1"/>
    </xf>
    <xf numFmtId="1" fontId="6" fillId="0" borderId="133" xfId="0" applyNumberFormat="1" applyFont="1" applyBorder="1" applyAlignment="1">
      <alignment horizontal="center" vertical="center" wrapText="1"/>
    </xf>
    <xf numFmtId="0" fontId="6" fillId="0" borderId="135" xfId="0" applyFont="1" applyBorder="1" applyAlignment="1">
      <alignment horizontal="center" vertical="center"/>
    </xf>
    <xf numFmtId="1" fontId="6" fillId="0" borderId="136" xfId="0" applyNumberFormat="1" applyFont="1" applyBorder="1" applyAlignment="1">
      <alignment horizontal="center" vertical="center" wrapText="1"/>
    </xf>
    <xf numFmtId="165" fontId="6" fillId="0" borderId="140" xfId="0" applyNumberFormat="1" applyFont="1" applyBorder="1" applyAlignment="1">
      <alignment horizontal="center" vertical="center" wrapText="1"/>
    </xf>
    <xf numFmtId="1" fontId="6" fillId="2" borderId="122" xfId="0" applyNumberFormat="1" applyFont="1" applyFill="1" applyBorder="1" applyAlignment="1">
      <alignment horizontal="center" vertical="center" wrapText="1"/>
    </xf>
    <xf numFmtId="0" fontId="6" fillId="2" borderId="141" xfId="0" applyFont="1" applyFill="1" applyBorder="1" applyAlignment="1">
      <alignment horizontal="center" vertical="center" wrapText="1"/>
    </xf>
    <xf numFmtId="0" fontId="6" fillId="0" borderId="117" xfId="0" applyFont="1" applyBorder="1" applyAlignment="1">
      <alignment horizontal="center" vertical="center" wrapText="1"/>
    </xf>
    <xf numFmtId="166" fontId="6" fillId="0" borderId="122" xfId="0" applyNumberFormat="1" applyFont="1" applyBorder="1" applyAlignment="1">
      <alignment horizontal="center" vertical="center" wrapText="1"/>
    </xf>
    <xf numFmtId="2" fontId="6" fillId="0" borderId="141" xfId="0" applyNumberFormat="1" applyFont="1" applyBorder="1" applyAlignment="1">
      <alignment horizontal="center" vertical="center" wrapText="1"/>
    </xf>
    <xf numFmtId="1" fontId="6" fillId="0" borderId="140" xfId="0" applyNumberFormat="1" applyFont="1" applyBorder="1" applyAlignment="1">
      <alignment horizontal="center" vertical="center" wrapText="1"/>
    </xf>
    <xf numFmtId="0" fontId="6" fillId="0" borderId="141" xfId="0" applyFont="1" applyBorder="1" applyAlignment="1">
      <alignment horizontal="center" vertical="center"/>
    </xf>
    <xf numFmtId="0" fontId="5" fillId="2" borderId="142" xfId="0" applyFont="1" applyFill="1" applyBorder="1" applyAlignment="1">
      <alignment vertical="center"/>
    </xf>
    <xf numFmtId="1" fontId="6" fillId="0" borderId="112" xfId="0" applyNumberFormat="1" applyFont="1" applyBorder="1" applyAlignment="1">
      <alignment horizontal="center" vertical="center" wrapText="1"/>
    </xf>
    <xf numFmtId="1" fontId="6" fillId="4" borderId="120" xfId="0" applyNumberFormat="1" applyFont="1" applyFill="1" applyBorder="1" applyAlignment="1">
      <alignment horizontal="center" vertical="center" wrapText="1"/>
    </xf>
    <xf numFmtId="1" fontId="6" fillId="0" borderId="146" xfId="0" applyNumberFormat="1" applyFont="1" applyBorder="1" applyAlignment="1">
      <alignment horizontal="center" vertical="center" wrapText="1"/>
    </xf>
    <xf numFmtId="0" fontId="0" fillId="0" borderId="0" xfId="0" applyFont="1" applyAlignment="1"/>
    <xf numFmtId="0" fontId="0" fillId="0" borderId="0" xfId="0" applyFont="1" applyAlignment="1"/>
    <xf numFmtId="0" fontId="5" fillId="6" borderId="97" xfId="0" applyFont="1" applyFill="1" applyBorder="1" applyAlignment="1">
      <alignment vertical="center"/>
    </xf>
    <xf numFmtId="0" fontId="6" fillId="5" borderId="99" xfId="0" applyFont="1" applyFill="1" applyBorder="1" applyAlignment="1">
      <alignment horizontal="center" vertical="center" wrapText="1"/>
    </xf>
    <xf numFmtId="0" fontId="6" fillId="5" borderId="100" xfId="0" applyFont="1" applyFill="1" applyBorder="1" applyAlignment="1">
      <alignment horizontal="center" vertical="center" wrapText="1"/>
    </xf>
    <xf numFmtId="0" fontId="6" fillId="5" borderId="66" xfId="0" applyFont="1" applyFill="1" applyBorder="1" applyAlignment="1">
      <alignment horizontal="center" vertical="center" wrapText="1"/>
    </xf>
    <xf numFmtId="166" fontId="6" fillId="5" borderId="67" xfId="0" applyNumberFormat="1" applyFont="1" applyFill="1" applyBorder="1" applyAlignment="1">
      <alignment horizontal="center" vertical="center" wrapText="1"/>
    </xf>
    <xf numFmtId="2" fontId="6" fillId="5" borderId="100" xfId="0" applyNumberFormat="1" applyFont="1" applyFill="1" applyBorder="1" applyAlignment="1">
      <alignment horizontal="center" vertical="center" wrapText="1"/>
    </xf>
    <xf numFmtId="1" fontId="6" fillId="5" borderId="66" xfId="0" applyNumberFormat="1" applyFont="1" applyFill="1" applyBorder="1" applyAlignment="1">
      <alignment horizontal="center" vertical="center" wrapText="1"/>
    </xf>
    <xf numFmtId="1" fontId="6" fillId="5" borderId="99" xfId="0" applyNumberFormat="1" applyFont="1" applyFill="1" applyBorder="1" applyAlignment="1">
      <alignment horizontal="center" vertical="center" wrapText="1"/>
    </xf>
    <xf numFmtId="0" fontId="6" fillId="5" borderId="100" xfId="0" applyFont="1" applyFill="1" applyBorder="1" applyAlignment="1">
      <alignment horizontal="center" vertical="center"/>
    </xf>
    <xf numFmtId="0" fontId="6" fillId="0" borderId="106" xfId="0" applyFont="1" applyBorder="1" applyAlignment="1">
      <alignment vertical="center"/>
    </xf>
    <xf numFmtId="1" fontId="6" fillId="4" borderId="111" xfId="0" applyNumberFormat="1" applyFont="1" applyFill="1" applyBorder="1" applyAlignment="1">
      <alignment horizontal="center" vertical="center" wrapText="1"/>
    </xf>
    <xf numFmtId="1" fontId="6" fillId="4" borderId="109" xfId="0" applyNumberFormat="1" applyFont="1" applyFill="1" applyBorder="1" applyAlignment="1">
      <alignment horizontal="center" vertical="center" wrapText="1"/>
    </xf>
    <xf numFmtId="0" fontId="6" fillId="0" borderId="110" xfId="0" applyFont="1" applyBorder="1" applyAlignment="1">
      <alignment horizontal="center" vertical="center"/>
    </xf>
    <xf numFmtId="1" fontId="6" fillId="4" borderId="99" xfId="0" applyNumberFormat="1" applyFont="1" applyFill="1" applyBorder="1" applyAlignment="1">
      <alignment horizontal="center" vertical="center" wrapText="1"/>
    </xf>
    <xf numFmtId="0" fontId="5" fillId="0" borderId="109" xfId="0" applyFont="1" applyBorder="1" applyAlignment="1">
      <alignment horizontal="center" vertical="center" wrapText="1"/>
    </xf>
    <xf numFmtId="165" fontId="6" fillId="6" borderId="66" xfId="0" applyNumberFormat="1" applyFont="1" applyFill="1" applyBorder="1" applyAlignment="1">
      <alignment horizontal="center" vertical="center" wrapText="1"/>
    </xf>
    <xf numFmtId="1" fontId="6" fillId="6" borderId="67" xfId="0" applyNumberFormat="1" applyFont="1" applyFill="1" applyBorder="1" applyAlignment="1">
      <alignment horizontal="center" vertical="center" wrapText="1"/>
    </xf>
    <xf numFmtId="0" fontId="5" fillId="6" borderId="58" xfId="0" applyFont="1" applyFill="1" applyBorder="1" applyAlignment="1">
      <alignment horizontal="center" vertical="center" wrapText="1"/>
    </xf>
    <xf numFmtId="0" fontId="6" fillId="0" borderId="100" xfId="0" applyFont="1" applyBorder="1" applyAlignment="1">
      <alignment horizontal="center" vertical="center"/>
    </xf>
    <xf numFmtId="1" fontId="6" fillId="0" borderId="105" xfId="0" applyNumberFormat="1" applyFont="1" applyBorder="1" applyAlignment="1">
      <alignment horizontal="center" vertical="center"/>
    </xf>
    <xf numFmtId="1" fontId="6" fillId="16" borderId="48" xfId="0" applyNumberFormat="1" applyFont="1" applyFill="1" applyBorder="1" applyAlignment="1">
      <alignment horizontal="center" vertical="center" wrapText="1"/>
    </xf>
    <xf numFmtId="1" fontId="6" fillId="16" borderId="27" xfId="0" applyNumberFormat="1" applyFont="1" applyFill="1" applyBorder="1" applyAlignment="1">
      <alignment horizontal="center" vertical="center" wrapText="1"/>
    </xf>
    <xf numFmtId="0" fontId="5" fillId="0" borderId="28" xfId="0" applyFont="1" applyBorder="1" applyAlignment="1">
      <alignment vertical="center"/>
    </xf>
    <xf numFmtId="1" fontId="6" fillId="16" borderId="99" xfId="0" applyNumberFormat="1" applyFont="1" applyFill="1" applyBorder="1" applyAlignment="1">
      <alignment horizontal="center" vertical="center" wrapText="1"/>
    </xf>
    <xf numFmtId="1" fontId="6" fillId="16" borderId="58" xfId="0" applyNumberFormat="1" applyFont="1" applyFill="1" applyBorder="1" applyAlignment="1">
      <alignment horizontal="center" vertical="center" wrapText="1"/>
    </xf>
    <xf numFmtId="1" fontId="6" fillId="16" borderId="111" xfId="0" applyNumberFormat="1" applyFont="1" applyFill="1" applyBorder="1" applyAlignment="1">
      <alignment horizontal="center" vertical="center" wrapText="1"/>
    </xf>
    <xf numFmtId="1" fontId="6" fillId="16" borderId="109" xfId="0" applyNumberFormat="1" applyFont="1" applyFill="1" applyBorder="1" applyAlignment="1">
      <alignment horizontal="center" vertical="center" wrapText="1"/>
    </xf>
    <xf numFmtId="1" fontId="6" fillId="0" borderId="70" xfId="0" applyNumberFormat="1" applyFont="1" applyBorder="1" applyAlignment="1">
      <alignment horizontal="center" vertical="center" wrapText="1"/>
    </xf>
    <xf numFmtId="0" fontId="6" fillId="0" borderId="96" xfId="0" applyFont="1" applyBorder="1" applyAlignment="1">
      <alignment horizontal="center" vertical="center"/>
    </xf>
    <xf numFmtId="1" fontId="6" fillId="16" borderId="88" xfId="0" applyNumberFormat="1" applyFont="1" applyFill="1" applyBorder="1" applyAlignment="1">
      <alignment horizontal="center" vertical="center" wrapText="1"/>
    </xf>
    <xf numFmtId="0" fontId="6" fillId="5" borderId="151" xfId="0" applyFont="1" applyFill="1" applyBorder="1" applyAlignment="1">
      <alignment horizontal="center" vertical="center"/>
    </xf>
    <xf numFmtId="0" fontId="22" fillId="0" borderId="18" xfId="0" applyFont="1" applyBorder="1" applyAlignment="1">
      <alignment wrapText="1"/>
    </xf>
    <xf numFmtId="0" fontId="6" fillId="0" borderId="112" xfId="0" applyFont="1" applyBorder="1" applyAlignment="1">
      <alignment horizontal="center" vertical="center"/>
    </xf>
    <xf numFmtId="1" fontId="6" fillId="16" borderId="90" xfId="0" applyNumberFormat="1" applyFont="1" applyFill="1" applyBorder="1" applyAlignment="1">
      <alignment horizontal="center" vertical="center" wrapText="1"/>
    </xf>
    <xf numFmtId="1" fontId="6" fillId="5" borderId="83" xfId="0" applyNumberFormat="1" applyFont="1" applyFill="1" applyBorder="1" applyAlignment="1">
      <alignment horizontal="center" vertical="center" wrapText="1"/>
    </xf>
    <xf numFmtId="1" fontId="6" fillId="16" borderId="102" xfId="0" applyNumberFormat="1" applyFont="1" applyFill="1" applyBorder="1" applyAlignment="1">
      <alignment horizontal="center" vertical="center" wrapText="1"/>
    </xf>
    <xf numFmtId="1" fontId="6" fillId="16" borderId="104" xfId="0" applyNumberFormat="1" applyFont="1" applyFill="1" applyBorder="1" applyAlignment="1">
      <alignment horizontal="center" vertical="center" wrapText="1"/>
    </xf>
    <xf numFmtId="1" fontId="6" fillId="16" borderId="112" xfId="0" applyNumberFormat="1" applyFont="1" applyFill="1" applyBorder="1" applyAlignment="1">
      <alignment horizontal="center" vertical="center" wrapText="1"/>
    </xf>
    <xf numFmtId="1" fontId="6" fillId="16" borderId="152" xfId="0" applyNumberFormat="1" applyFont="1" applyFill="1" applyBorder="1" applyAlignment="1">
      <alignment horizontal="center" vertical="center" wrapText="1"/>
    </xf>
    <xf numFmtId="0" fontId="5" fillId="0" borderId="106" xfId="0" applyFont="1" applyBorder="1" applyAlignment="1">
      <alignment vertical="center"/>
    </xf>
    <xf numFmtId="0" fontId="22" fillId="0" borderId="54" xfId="0" applyFont="1" applyBorder="1" applyAlignment="1">
      <alignment wrapText="1"/>
    </xf>
    <xf numFmtId="0" fontId="7" fillId="3" borderId="103" xfId="0" applyFont="1" applyFill="1" applyBorder="1" applyAlignment="1">
      <alignment horizontal="center" vertical="top" wrapText="1"/>
    </xf>
    <xf numFmtId="0" fontId="7" fillId="3" borderId="68" xfId="0" applyFont="1" applyFill="1" applyBorder="1" applyAlignment="1">
      <alignment horizontal="center" vertical="top" wrapText="1"/>
    </xf>
    <xf numFmtId="0" fontId="6" fillId="0" borderId="97" xfId="0" applyFont="1" applyBorder="1"/>
    <xf numFmtId="165" fontId="6" fillId="0" borderId="66" xfId="0" applyNumberFormat="1" applyFont="1" applyBorder="1" applyAlignment="1">
      <alignment horizontal="center" vertical="center" wrapText="1"/>
    </xf>
    <xf numFmtId="1" fontId="6" fillId="0" borderId="67" xfId="0" applyNumberFormat="1" applyFont="1" applyBorder="1" applyAlignment="1">
      <alignment horizontal="center" vertical="center" wrapText="1"/>
    </xf>
    <xf numFmtId="0" fontId="5" fillId="0" borderId="58" xfId="0" applyFont="1" applyBorder="1" applyAlignment="1">
      <alignment horizontal="center" vertical="center" wrapText="1"/>
    </xf>
    <xf numFmtId="0" fontId="6" fillId="0" borderId="106" xfId="0" applyFont="1" applyBorder="1"/>
    <xf numFmtId="1" fontId="6" fillId="0" borderId="117" xfId="0" applyNumberFormat="1" applyFont="1" applyBorder="1" applyAlignment="1">
      <alignment horizontal="center" vertical="center" wrapText="1"/>
    </xf>
    <xf numFmtId="0" fontId="6" fillId="0" borderId="119" xfId="0" applyFont="1" applyBorder="1" applyAlignment="1">
      <alignment horizontal="center"/>
    </xf>
    <xf numFmtId="0" fontId="5" fillId="2" borderId="97" xfId="0" applyFont="1" applyFill="1" applyBorder="1"/>
    <xf numFmtId="0" fontId="6" fillId="0" borderId="110" xfId="0" applyFont="1" applyBorder="1" applyAlignment="1">
      <alignment horizontal="center"/>
    </xf>
    <xf numFmtId="0" fontId="6" fillId="0" borderId="151" xfId="0" applyFont="1" applyBorder="1" applyAlignment="1">
      <alignment horizontal="center"/>
    </xf>
    <xf numFmtId="0" fontId="6" fillId="2" borderId="97" xfId="0" applyFont="1" applyFill="1" applyBorder="1"/>
    <xf numFmtId="0" fontId="6" fillId="2" borderId="55" xfId="0" applyFont="1" applyFill="1" applyBorder="1" applyAlignment="1">
      <alignment horizontal="center" vertical="center" wrapText="1"/>
    </xf>
    <xf numFmtId="0" fontId="6" fillId="5" borderId="97" xfId="0" applyFont="1" applyFill="1" applyBorder="1"/>
    <xf numFmtId="165" fontId="6" fillId="5" borderId="66" xfId="0" applyNumberFormat="1" applyFont="1" applyFill="1" applyBorder="1" applyAlignment="1">
      <alignment horizontal="center" vertical="center" wrapText="1"/>
    </xf>
    <xf numFmtId="1" fontId="6" fillId="5" borderId="67" xfId="0" applyNumberFormat="1" applyFont="1" applyFill="1" applyBorder="1" applyAlignment="1">
      <alignment horizontal="center" vertical="center" wrapText="1"/>
    </xf>
    <xf numFmtId="0" fontId="5" fillId="5" borderId="58" xfId="0" applyFont="1" applyFill="1" applyBorder="1" applyAlignment="1">
      <alignment horizontal="center" vertical="center" wrapText="1"/>
    </xf>
    <xf numFmtId="0" fontId="6" fillId="5" borderId="100" xfId="0" applyFont="1" applyFill="1" applyBorder="1" applyAlignment="1">
      <alignment horizontal="center"/>
    </xf>
    <xf numFmtId="0" fontId="6" fillId="2" borderId="46" xfId="0" applyFont="1" applyFill="1" applyBorder="1" applyAlignment="1">
      <alignment vertical="center" wrapText="1"/>
    </xf>
    <xf numFmtId="0" fontId="6" fillId="2" borderId="54" xfId="0" applyFont="1" applyFill="1" applyBorder="1" applyAlignment="1">
      <alignment vertical="center" wrapText="1"/>
    </xf>
    <xf numFmtId="165" fontId="6" fillId="2" borderId="18" xfId="0" applyNumberFormat="1" applyFont="1" applyFill="1" applyBorder="1" applyAlignment="1">
      <alignment horizontal="center" vertical="center" wrapText="1"/>
    </xf>
    <xf numFmtId="1" fontId="6" fillId="2" borderId="4" xfId="0" applyNumberFormat="1" applyFont="1" applyFill="1" applyBorder="1" applyAlignment="1">
      <alignment horizontal="center" vertical="center" wrapText="1"/>
    </xf>
    <xf numFmtId="0" fontId="6" fillId="5" borderId="28" xfId="0" applyFont="1" applyFill="1" applyBorder="1" applyAlignment="1">
      <alignment vertical="center" wrapText="1"/>
    </xf>
    <xf numFmtId="165" fontId="6" fillId="5" borderId="29" xfId="0" applyNumberFormat="1" applyFont="1" applyFill="1" applyBorder="1" applyAlignment="1">
      <alignment horizontal="center" vertical="center" wrapText="1"/>
    </xf>
    <xf numFmtId="1" fontId="6" fillId="5" borderId="30" xfId="0" applyNumberFormat="1" applyFont="1" applyFill="1" applyBorder="1" applyAlignment="1">
      <alignment horizontal="center" vertical="center" wrapText="1"/>
    </xf>
    <xf numFmtId="0" fontId="6" fillId="5" borderId="27" xfId="0" applyFont="1" applyFill="1" applyBorder="1" applyAlignment="1">
      <alignment horizontal="center" vertical="center" wrapText="1"/>
    </xf>
    <xf numFmtId="0" fontId="6" fillId="5" borderId="47" xfId="0" applyFont="1" applyFill="1" applyBorder="1" applyAlignment="1">
      <alignment horizontal="center" vertical="center" wrapText="1"/>
    </xf>
    <xf numFmtId="0" fontId="6" fillId="5" borderId="32" xfId="0" applyFont="1" applyFill="1" applyBorder="1" applyAlignment="1">
      <alignment horizontal="center" vertical="center" wrapText="1"/>
    </xf>
    <xf numFmtId="0" fontId="6" fillId="5" borderId="29" xfId="0" applyFont="1" applyFill="1" applyBorder="1" applyAlignment="1">
      <alignment horizontal="center" vertical="center" wrapText="1"/>
    </xf>
    <xf numFmtId="166" fontId="6" fillId="5" borderId="30" xfId="0" applyNumberFormat="1" applyFont="1" applyFill="1" applyBorder="1" applyAlignment="1">
      <alignment horizontal="center" vertical="center" wrapText="1"/>
    </xf>
    <xf numFmtId="2" fontId="6" fillId="5" borderId="32" xfId="0" applyNumberFormat="1" applyFont="1" applyFill="1" applyBorder="1" applyAlignment="1">
      <alignment horizontal="center" vertical="center" wrapText="1"/>
    </xf>
    <xf numFmtId="1" fontId="6" fillId="5" borderId="29" xfId="0" applyNumberFormat="1" applyFont="1" applyFill="1" applyBorder="1" applyAlignment="1">
      <alignment horizontal="center" vertical="center" wrapText="1"/>
    </xf>
    <xf numFmtId="0" fontId="2" fillId="5" borderId="0" xfId="0" applyFont="1" applyFill="1"/>
    <xf numFmtId="0" fontId="18" fillId="5" borderId="0" xfId="0" applyFont="1" applyFill="1" applyAlignment="1">
      <alignment horizontal="center"/>
    </xf>
    <xf numFmtId="0" fontId="0" fillId="5" borderId="0" xfId="0" applyFont="1" applyFill="1" applyAlignment="1"/>
    <xf numFmtId="165" fontId="2" fillId="3" borderId="66" xfId="0" applyNumberFormat="1" applyFont="1" applyFill="1" applyBorder="1" applyAlignment="1">
      <alignment horizontal="center" vertical="center" wrapText="1"/>
    </xf>
    <xf numFmtId="1" fontId="2" fillId="3" borderId="67" xfId="0" applyNumberFormat="1" applyFont="1" applyFill="1" applyBorder="1" applyAlignment="1">
      <alignment horizontal="center" vertical="center" wrapText="1"/>
    </xf>
    <xf numFmtId="0" fontId="24" fillId="0" borderId="66" xfId="0" applyFont="1" applyBorder="1" applyAlignment="1">
      <alignment horizontal="center"/>
    </xf>
    <xf numFmtId="1" fontId="6" fillId="4" borderId="32" xfId="0" applyNumberFormat="1" applyFont="1" applyFill="1" applyBorder="1" applyAlignment="1">
      <alignment horizontal="center" vertical="center" wrapText="1"/>
    </xf>
    <xf numFmtId="0" fontId="6" fillId="0" borderId="104" xfId="0" applyFont="1" applyBorder="1" applyAlignment="1">
      <alignment vertical="center" wrapText="1"/>
    </xf>
    <xf numFmtId="165" fontId="6" fillId="0" borderId="104" xfId="0" applyNumberFormat="1" applyFont="1" applyBorder="1" applyAlignment="1">
      <alignment horizontal="center" vertical="center" wrapText="1"/>
    </xf>
    <xf numFmtId="0" fontId="6" fillId="0" borderId="104" xfId="0" applyFont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7" fillId="3" borderId="102" xfId="0" applyFont="1" applyFill="1" applyBorder="1" applyAlignment="1">
      <alignment horizontal="center" vertical="center" wrapText="1"/>
    </xf>
    <xf numFmtId="0" fontId="6" fillId="0" borderId="48" xfId="0" applyFont="1" applyBorder="1" applyAlignment="1">
      <alignment horizontal="center" vertical="center" wrapText="1"/>
    </xf>
    <xf numFmtId="0" fontId="7" fillId="3" borderId="156" xfId="0" applyFont="1" applyFill="1" applyBorder="1" applyAlignment="1">
      <alignment horizontal="center" vertical="center" wrapText="1"/>
    </xf>
    <xf numFmtId="0" fontId="7" fillId="3" borderId="157" xfId="0" applyFont="1" applyFill="1" applyBorder="1" applyAlignment="1">
      <alignment horizontal="center" vertical="center" wrapText="1"/>
    </xf>
    <xf numFmtId="0" fontId="6" fillId="0" borderId="158" xfId="0" applyFont="1" applyBorder="1" applyAlignment="1">
      <alignment horizontal="center" vertical="center" wrapText="1"/>
    </xf>
    <xf numFmtId="0" fontId="6" fillId="0" borderId="159" xfId="0" applyFont="1" applyBorder="1" applyAlignment="1">
      <alignment horizontal="center" vertical="center" wrapText="1"/>
    </xf>
    <xf numFmtId="0" fontId="6" fillId="0" borderId="160" xfId="0" applyFont="1" applyBorder="1" applyAlignment="1">
      <alignment horizontal="center" vertical="center" wrapText="1"/>
    </xf>
    <xf numFmtId="0" fontId="6" fillId="0" borderId="161" xfId="0" applyFont="1" applyBorder="1" applyAlignment="1">
      <alignment horizontal="center" vertical="center" wrapText="1"/>
    </xf>
    <xf numFmtId="0" fontId="6" fillId="0" borderId="162" xfId="0" applyFont="1" applyBorder="1" applyAlignment="1">
      <alignment horizontal="center" vertical="center" wrapText="1"/>
    </xf>
    <xf numFmtId="0" fontId="6" fillId="0" borderId="163" xfId="0" applyFont="1" applyBorder="1" applyAlignment="1">
      <alignment horizontal="center" vertical="center" wrapText="1"/>
    </xf>
    <xf numFmtId="0" fontId="6" fillId="0" borderId="164" xfId="0" applyFont="1" applyBorder="1" applyAlignment="1">
      <alignment horizontal="center" vertical="center" wrapText="1"/>
    </xf>
    <xf numFmtId="1" fontId="6" fillId="4" borderId="100" xfId="0" applyNumberFormat="1" applyFont="1" applyFill="1" applyBorder="1" applyAlignment="1">
      <alignment horizontal="center" vertical="center" wrapText="1"/>
    </xf>
    <xf numFmtId="0" fontId="6" fillId="0" borderId="58" xfId="0" applyFont="1" applyBorder="1" applyAlignment="1">
      <alignment horizontal="center" vertical="center" wrapText="1"/>
    </xf>
    <xf numFmtId="0" fontId="6" fillId="0" borderId="46" xfId="0" applyFont="1" applyBorder="1" applyAlignment="1">
      <alignment vertical="center" wrapText="1"/>
    </xf>
    <xf numFmtId="0" fontId="6" fillId="0" borderId="106" xfId="0" applyFont="1" applyBorder="1" applyAlignment="1">
      <alignment vertical="center" wrapText="1"/>
    </xf>
    <xf numFmtId="0" fontId="6" fillId="0" borderId="165" xfId="0" applyFont="1" applyBorder="1" applyAlignment="1">
      <alignment horizontal="center" vertical="center" wrapText="1"/>
    </xf>
    <xf numFmtId="0" fontId="6" fillId="0" borderId="109" xfId="0" applyFont="1" applyBorder="1" applyAlignment="1">
      <alignment horizontal="center" vertical="center" wrapText="1"/>
    </xf>
    <xf numFmtId="0" fontId="6" fillId="2" borderId="97" xfId="0" applyFont="1" applyFill="1" applyBorder="1" applyAlignment="1">
      <alignment vertical="center" wrapText="1"/>
    </xf>
    <xf numFmtId="0" fontId="6" fillId="2" borderId="100" xfId="0" applyFont="1" applyFill="1" applyBorder="1" applyAlignment="1">
      <alignment horizontal="center" vertical="center" wrapText="1"/>
    </xf>
    <xf numFmtId="0" fontId="6" fillId="0" borderId="166" xfId="0" applyFont="1" applyBorder="1" applyAlignment="1">
      <alignment horizontal="center" vertical="center" wrapText="1"/>
    </xf>
    <xf numFmtId="0" fontId="6" fillId="0" borderId="167" xfId="0" applyFont="1" applyBorder="1" applyAlignment="1">
      <alignment vertical="center" wrapText="1"/>
    </xf>
    <xf numFmtId="165" fontId="6" fillId="0" borderId="168" xfId="0" applyNumberFormat="1" applyFont="1" applyBorder="1" applyAlignment="1">
      <alignment horizontal="center" vertical="center" wrapText="1"/>
    </xf>
    <xf numFmtId="1" fontId="6" fillId="0" borderId="169" xfId="0" applyNumberFormat="1" applyFont="1" applyBorder="1" applyAlignment="1">
      <alignment horizontal="center" vertical="center" wrapText="1"/>
    </xf>
    <xf numFmtId="0" fontId="6" fillId="0" borderId="170" xfId="0" applyFont="1" applyBorder="1" applyAlignment="1">
      <alignment horizontal="center" vertical="center" wrapText="1"/>
    </xf>
    <xf numFmtId="0" fontId="6" fillId="0" borderId="171" xfId="0" applyFont="1" applyBorder="1" applyAlignment="1">
      <alignment horizontal="center" vertical="center" wrapText="1"/>
    </xf>
    <xf numFmtId="0" fontId="6" fillId="0" borderId="172" xfId="0" applyFont="1" applyBorder="1" applyAlignment="1">
      <alignment horizontal="center" vertical="center" wrapText="1"/>
    </xf>
    <xf numFmtId="0" fontId="6" fillId="0" borderId="173" xfId="0" applyFont="1" applyBorder="1" applyAlignment="1">
      <alignment horizontal="center" vertical="center" wrapText="1"/>
    </xf>
    <xf numFmtId="166" fontId="6" fillId="0" borderId="174" xfId="0" applyNumberFormat="1" applyFont="1" applyBorder="1" applyAlignment="1">
      <alignment horizontal="center" vertical="center" wrapText="1"/>
    </xf>
    <xf numFmtId="2" fontId="6" fillId="0" borderId="175" xfId="0" applyNumberFormat="1" applyFont="1" applyBorder="1" applyAlignment="1">
      <alignment horizontal="center" vertical="center" wrapText="1"/>
    </xf>
    <xf numFmtId="1" fontId="6" fillId="0" borderId="176" xfId="0" applyNumberFormat="1" applyFont="1" applyBorder="1" applyAlignment="1">
      <alignment horizontal="center" vertical="center" wrapText="1"/>
    </xf>
    <xf numFmtId="1" fontId="6" fillId="4" borderId="173" xfId="0" applyNumberFormat="1" applyFont="1" applyFill="1" applyBorder="1" applyAlignment="1">
      <alignment horizontal="center" vertical="center" wrapText="1"/>
    </xf>
    <xf numFmtId="1" fontId="6" fillId="4" borderId="175" xfId="0" applyNumberFormat="1" applyFont="1" applyFill="1" applyBorder="1" applyAlignment="1">
      <alignment horizontal="center" vertical="center" wrapText="1"/>
    </xf>
    <xf numFmtId="1" fontId="6" fillId="0" borderId="174" xfId="0" applyNumberFormat="1" applyFont="1" applyBorder="1" applyAlignment="1">
      <alignment horizontal="center" vertical="center" wrapText="1"/>
    </xf>
    <xf numFmtId="0" fontId="6" fillId="0" borderId="177" xfId="0" applyFont="1" applyBorder="1" applyAlignment="1">
      <alignment horizontal="center" vertical="center" wrapText="1"/>
    </xf>
    <xf numFmtId="0" fontId="6" fillId="0" borderId="121" xfId="0" applyFont="1" applyBorder="1" applyAlignment="1">
      <alignment vertical="center" wrapText="1"/>
    </xf>
    <xf numFmtId="165" fontId="6" fillId="0" borderId="117" xfId="0" applyNumberFormat="1" applyFont="1" applyBorder="1" applyAlignment="1">
      <alignment horizontal="center" vertical="center" wrapText="1"/>
    </xf>
    <xf numFmtId="1" fontId="6" fillId="0" borderId="122" xfId="0" applyNumberFormat="1" applyFont="1" applyBorder="1" applyAlignment="1">
      <alignment horizontal="center" vertical="center" wrapText="1"/>
    </xf>
    <xf numFmtId="0" fontId="6" fillId="0" borderId="119" xfId="0" applyFont="1" applyBorder="1" applyAlignment="1">
      <alignment horizontal="center" vertical="center" wrapText="1"/>
    </xf>
    <xf numFmtId="1" fontId="6" fillId="4" borderId="110" xfId="0" applyNumberFormat="1" applyFont="1" applyFill="1" applyBorder="1" applyAlignment="1">
      <alignment horizontal="center" vertical="center" wrapText="1"/>
    </xf>
    <xf numFmtId="0" fontId="6" fillId="2" borderId="178" xfId="0" applyFont="1" applyFill="1" applyBorder="1" applyAlignment="1">
      <alignment vertical="center" wrapText="1"/>
    </xf>
    <xf numFmtId="165" fontId="6" fillId="2" borderId="176" xfId="0" applyNumberFormat="1" applyFont="1" applyFill="1" applyBorder="1" applyAlignment="1">
      <alignment horizontal="center" vertical="center" wrapText="1"/>
    </xf>
    <xf numFmtId="1" fontId="6" fillId="2" borderId="174" xfId="0" applyNumberFormat="1" applyFont="1" applyFill="1" applyBorder="1" applyAlignment="1">
      <alignment horizontal="center" vertical="center" wrapText="1"/>
    </xf>
    <xf numFmtId="0" fontId="6" fillId="2" borderId="175" xfId="0" applyFont="1" applyFill="1" applyBorder="1" applyAlignment="1">
      <alignment horizontal="center" vertical="center" wrapText="1"/>
    </xf>
    <xf numFmtId="0" fontId="6" fillId="0" borderId="179" xfId="0" applyFont="1" applyBorder="1" applyAlignment="1">
      <alignment horizontal="center" vertical="center" wrapText="1"/>
    </xf>
    <xf numFmtId="165" fontId="6" fillId="2" borderId="107" xfId="0" applyNumberFormat="1" applyFont="1" applyFill="1" applyBorder="1" applyAlignment="1">
      <alignment horizontal="center" vertical="center" wrapText="1"/>
    </xf>
    <xf numFmtId="166" fontId="6" fillId="0" borderId="104" xfId="0" applyNumberFormat="1" applyFont="1" applyBorder="1" applyAlignment="1">
      <alignment horizontal="center" vertical="center" wrapText="1"/>
    </xf>
    <xf numFmtId="2" fontId="6" fillId="0" borderId="104" xfId="0" applyNumberFormat="1" applyFont="1" applyBorder="1" applyAlignment="1">
      <alignment horizontal="center" vertical="center" wrapText="1"/>
    </xf>
    <xf numFmtId="1" fontId="6" fillId="4" borderId="104" xfId="0" applyNumberFormat="1" applyFont="1" applyFill="1" applyBorder="1" applyAlignment="1">
      <alignment horizontal="center" vertical="center" wrapText="1"/>
    </xf>
    <xf numFmtId="0" fontId="6" fillId="0" borderId="112" xfId="0" applyFont="1" applyBorder="1" applyAlignment="1">
      <alignment vertical="center" wrapText="1"/>
    </xf>
    <xf numFmtId="165" fontId="6" fillId="0" borderId="112" xfId="0" applyNumberFormat="1" applyFont="1" applyBorder="1" applyAlignment="1">
      <alignment horizontal="center" vertical="center" wrapText="1"/>
    </xf>
    <xf numFmtId="0" fontId="6" fillId="0" borderId="112" xfId="0" applyFont="1" applyBorder="1" applyAlignment="1">
      <alignment horizontal="center" vertical="center" wrapText="1"/>
    </xf>
    <xf numFmtId="166" fontId="6" fillId="0" borderId="112" xfId="0" applyNumberFormat="1" applyFont="1" applyBorder="1" applyAlignment="1">
      <alignment horizontal="center" vertical="center" wrapText="1"/>
    </xf>
    <xf numFmtId="2" fontId="6" fillId="0" borderId="112" xfId="0" applyNumberFormat="1" applyFont="1" applyBorder="1" applyAlignment="1">
      <alignment horizontal="center" vertical="center" wrapText="1"/>
    </xf>
    <xf numFmtId="1" fontId="6" fillId="4" borderId="112" xfId="0" applyNumberFormat="1" applyFont="1" applyFill="1" applyBorder="1" applyAlignment="1">
      <alignment horizontal="center" vertical="center" wrapText="1"/>
    </xf>
    <xf numFmtId="0" fontId="6" fillId="0" borderId="97" xfId="0" applyFont="1" applyBorder="1" applyAlignment="1">
      <alignment vertical="center" wrapText="1"/>
    </xf>
    <xf numFmtId="1" fontId="6" fillId="4" borderId="20" xfId="0" applyNumberFormat="1" applyFont="1" applyFill="1" applyBorder="1" applyAlignment="1">
      <alignment horizontal="center" vertical="center" wrapText="1"/>
    </xf>
    <xf numFmtId="1" fontId="6" fillId="4" borderId="56" xfId="0" applyNumberFormat="1" applyFont="1" applyFill="1" applyBorder="1" applyAlignment="1">
      <alignment horizontal="center" vertical="center" wrapText="1"/>
    </xf>
    <xf numFmtId="0" fontId="6" fillId="0" borderId="178" xfId="0" applyFont="1" applyBorder="1" applyAlignment="1">
      <alignment vertical="center" wrapText="1"/>
    </xf>
    <xf numFmtId="165" fontId="6" fillId="0" borderId="176" xfId="0" applyNumberFormat="1" applyFont="1" applyBorder="1" applyAlignment="1">
      <alignment horizontal="center" vertical="center" wrapText="1"/>
    </xf>
    <xf numFmtId="0" fontId="6" fillId="0" borderId="175" xfId="0" applyFont="1" applyBorder="1" applyAlignment="1">
      <alignment horizontal="center" vertical="center" wrapText="1"/>
    </xf>
    <xf numFmtId="0" fontId="6" fillId="0" borderId="176" xfId="0" applyFont="1" applyBorder="1" applyAlignment="1">
      <alignment horizontal="center" vertical="center" wrapText="1"/>
    </xf>
    <xf numFmtId="0" fontId="6" fillId="0" borderId="115" xfId="0" applyFont="1" applyBorder="1" applyAlignment="1">
      <alignment vertical="center" wrapText="1"/>
    </xf>
    <xf numFmtId="0" fontId="6" fillId="5" borderId="106" xfId="0" applyFont="1" applyFill="1" applyBorder="1" applyAlignment="1">
      <alignment vertical="center" wrapText="1"/>
    </xf>
    <xf numFmtId="165" fontId="6" fillId="5" borderId="107" xfId="0" applyNumberFormat="1" applyFont="1" applyFill="1" applyBorder="1" applyAlignment="1">
      <alignment horizontal="center" vertical="center" wrapText="1"/>
    </xf>
    <xf numFmtId="1" fontId="6" fillId="5" borderId="108" xfId="0" applyNumberFormat="1" applyFont="1" applyFill="1" applyBorder="1" applyAlignment="1">
      <alignment horizontal="center" vertical="center" wrapText="1"/>
    </xf>
    <xf numFmtId="0" fontId="6" fillId="5" borderId="109" xfId="0" applyFont="1" applyFill="1" applyBorder="1" applyAlignment="1">
      <alignment horizontal="center" vertical="center" wrapText="1"/>
    </xf>
    <xf numFmtId="0" fontId="6" fillId="5" borderId="111" xfId="0" applyFont="1" applyFill="1" applyBorder="1" applyAlignment="1">
      <alignment horizontal="center" vertical="center" wrapText="1"/>
    </xf>
    <xf numFmtId="0" fontId="6" fillId="5" borderId="110" xfId="0" applyFont="1" applyFill="1" applyBorder="1" applyAlignment="1">
      <alignment horizontal="center" vertical="center" wrapText="1"/>
    </xf>
    <xf numFmtId="0" fontId="6" fillId="5" borderId="107" xfId="0" applyFont="1" applyFill="1" applyBorder="1" applyAlignment="1">
      <alignment horizontal="center" vertical="center" wrapText="1"/>
    </xf>
    <xf numFmtId="166" fontId="6" fillId="5" borderId="108" xfId="0" applyNumberFormat="1" applyFont="1" applyFill="1" applyBorder="1" applyAlignment="1">
      <alignment horizontal="center" vertical="center" wrapText="1"/>
    </xf>
    <xf numFmtId="2" fontId="6" fillId="5" borderId="110" xfId="0" applyNumberFormat="1" applyFont="1" applyFill="1" applyBorder="1" applyAlignment="1">
      <alignment horizontal="center" vertical="center" wrapText="1"/>
    </xf>
    <xf numFmtId="1" fontId="6" fillId="5" borderId="107" xfId="0" applyNumberFormat="1" applyFont="1" applyFill="1" applyBorder="1" applyAlignment="1">
      <alignment horizontal="center" vertical="center" wrapText="1"/>
    </xf>
    <xf numFmtId="0" fontId="0" fillId="0" borderId="0" xfId="0" applyFont="1" applyAlignment="1"/>
    <xf numFmtId="0" fontId="2" fillId="5" borderId="0" xfId="0" applyFont="1" applyFill="1" applyAlignment="1">
      <alignment vertical="center"/>
    </xf>
    <xf numFmtId="0" fontId="18" fillId="5" borderId="0" xfId="0" applyFont="1" applyFill="1" applyAlignment="1">
      <alignment horizontal="center" vertical="center"/>
    </xf>
    <xf numFmtId="0" fontId="6" fillId="5" borderId="97" xfId="0" applyFont="1" applyFill="1" applyBorder="1" applyAlignment="1">
      <alignment vertical="center"/>
    </xf>
    <xf numFmtId="0" fontId="6" fillId="5" borderId="58" xfId="0" applyFont="1" applyFill="1" applyBorder="1" applyAlignment="1">
      <alignment horizontal="center" vertical="center" wrapText="1"/>
    </xf>
    <xf numFmtId="0" fontId="6" fillId="5" borderId="58" xfId="0" applyFont="1" applyFill="1" applyBorder="1" applyAlignment="1">
      <alignment horizontal="center" vertical="center"/>
    </xf>
    <xf numFmtId="1" fontId="6" fillId="4" borderId="108" xfId="0" applyNumberFormat="1" applyFont="1" applyFill="1" applyBorder="1" applyAlignment="1">
      <alignment horizontal="center" vertical="center" wrapText="1"/>
    </xf>
    <xf numFmtId="0" fontId="6" fillId="0" borderId="124" xfId="0" applyFont="1" applyBorder="1" applyAlignment="1">
      <alignment horizontal="center" vertical="center"/>
    </xf>
    <xf numFmtId="1" fontId="6" fillId="4" borderId="105" xfId="1" applyNumberFormat="1" applyFont="1" applyFill="1" applyBorder="1" applyAlignment="1">
      <alignment horizontal="center" vertical="center" wrapText="1"/>
    </xf>
    <xf numFmtId="1" fontId="6" fillId="0" borderId="130" xfId="1" applyNumberFormat="1" applyFont="1" applyBorder="1" applyAlignment="1">
      <alignment horizontal="center" vertical="center" wrapText="1"/>
    </xf>
    <xf numFmtId="0" fontId="6" fillId="0" borderId="97" xfId="1" applyFont="1" applyBorder="1" applyAlignment="1">
      <alignment vertical="center"/>
    </xf>
    <xf numFmtId="165" fontId="6" fillId="0" borderId="74" xfId="1" applyNumberFormat="1" applyFont="1" applyBorder="1" applyAlignment="1">
      <alignment horizontal="center" vertical="center" wrapText="1"/>
    </xf>
    <xf numFmtId="1" fontId="6" fillId="0" borderId="76" xfId="1" applyNumberFormat="1" applyFont="1" applyBorder="1" applyAlignment="1">
      <alignment horizontal="center" vertical="center" wrapText="1"/>
    </xf>
    <xf numFmtId="0" fontId="6" fillId="0" borderId="77" xfId="1" applyFont="1" applyBorder="1" applyAlignment="1">
      <alignment horizontal="center" vertical="center" wrapText="1"/>
    </xf>
    <xf numFmtId="0" fontId="6" fillId="0" borderId="81" xfId="1" applyFont="1" applyBorder="1" applyAlignment="1">
      <alignment horizontal="center" vertical="center" wrapText="1"/>
    </xf>
    <xf numFmtId="0" fontId="6" fillId="0" borderId="68" xfId="1" applyFont="1" applyBorder="1" applyAlignment="1">
      <alignment horizontal="center" vertical="center" wrapText="1"/>
    </xf>
    <xf numFmtId="0" fontId="6" fillId="0" borderId="74" xfId="1" applyFont="1" applyBorder="1" applyAlignment="1">
      <alignment horizontal="center" vertical="center" wrapText="1"/>
    </xf>
    <xf numFmtId="166" fontId="6" fillId="0" borderId="76" xfId="1" applyNumberFormat="1" applyFont="1" applyBorder="1" applyAlignment="1">
      <alignment horizontal="center" vertical="center" wrapText="1"/>
    </xf>
    <xf numFmtId="2" fontId="6" fillId="0" borderId="77" xfId="1" applyNumberFormat="1" applyFont="1" applyBorder="1" applyAlignment="1">
      <alignment horizontal="center" vertical="center" wrapText="1"/>
    </xf>
    <xf numFmtId="2" fontId="6" fillId="0" borderId="103" xfId="1" applyNumberFormat="1" applyFont="1" applyBorder="1" applyAlignment="1">
      <alignment horizontal="center" vertical="center" wrapText="1"/>
    </xf>
    <xf numFmtId="0" fontId="6" fillId="0" borderId="106" xfId="1" applyFont="1" applyBorder="1" applyAlignment="1">
      <alignment vertical="center"/>
    </xf>
    <xf numFmtId="165" fontId="6" fillId="0" borderId="107" xfId="1" applyNumberFormat="1" applyFont="1" applyBorder="1" applyAlignment="1">
      <alignment horizontal="center" vertical="center" wrapText="1"/>
    </xf>
    <xf numFmtId="1" fontId="6" fillId="0" borderId="108" xfId="1" applyNumberFormat="1" applyFont="1" applyBorder="1" applyAlignment="1">
      <alignment horizontal="center" vertical="center" wrapText="1"/>
    </xf>
    <xf numFmtId="0" fontId="6" fillId="0" borderId="107" xfId="1" applyFont="1" applyBorder="1" applyAlignment="1">
      <alignment horizontal="center" vertical="center" wrapText="1"/>
    </xf>
    <xf numFmtId="166" fontId="6" fillId="0" borderId="108" xfId="1" applyNumberFormat="1" applyFont="1" applyBorder="1" applyAlignment="1">
      <alignment horizontal="center" vertical="center" wrapText="1"/>
    </xf>
    <xf numFmtId="2" fontId="6" fillId="0" borderId="109" xfId="1" applyNumberFormat="1" applyFont="1" applyBorder="1" applyAlignment="1">
      <alignment horizontal="center" vertical="center" wrapText="1"/>
    </xf>
    <xf numFmtId="0" fontId="6" fillId="0" borderId="118" xfId="1" applyFont="1" applyBorder="1" applyAlignment="1">
      <alignment horizontal="center" vertical="center" wrapText="1"/>
    </xf>
    <xf numFmtId="0" fontId="6" fillId="0" borderId="129" xfId="1" applyFont="1" applyBorder="1" applyAlignment="1">
      <alignment horizontal="center" vertical="center" wrapText="1"/>
    </xf>
    <xf numFmtId="0" fontId="6" fillId="0" borderId="119" xfId="1" applyFont="1" applyBorder="1" applyAlignment="1">
      <alignment horizontal="center" vertical="center" wrapText="1"/>
    </xf>
    <xf numFmtId="0" fontId="6" fillId="0" borderId="117" xfId="1" applyFont="1" applyBorder="1" applyAlignment="1">
      <alignment horizontal="center" vertical="center" wrapText="1"/>
    </xf>
    <xf numFmtId="166" fontId="6" fillId="0" borderId="122" xfId="1" applyNumberFormat="1" applyFont="1" applyBorder="1" applyAlignment="1">
      <alignment horizontal="center" vertical="center" wrapText="1"/>
    </xf>
    <xf numFmtId="2" fontId="6" fillId="0" borderId="118" xfId="1" applyNumberFormat="1" applyFont="1" applyBorder="1" applyAlignment="1">
      <alignment horizontal="center" vertical="center" wrapText="1"/>
    </xf>
    <xf numFmtId="2" fontId="6" fillId="0" borderId="130" xfId="1" applyNumberFormat="1" applyFont="1" applyBorder="1" applyAlignment="1">
      <alignment horizontal="center" vertical="center" wrapText="1"/>
    </xf>
    <xf numFmtId="165" fontId="6" fillId="0" borderId="117" xfId="1" applyNumberFormat="1" applyFont="1" applyBorder="1" applyAlignment="1">
      <alignment horizontal="center" vertical="center" wrapText="1"/>
    </xf>
    <xf numFmtId="1" fontId="6" fillId="0" borderId="122" xfId="1" applyNumberFormat="1" applyFont="1" applyBorder="1" applyAlignment="1">
      <alignment horizontal="center" vertical="center" wrapText="1"/>
    </xf>
    <xf numFmtId="1" fontId="2" fillId="8" borderId="86" xfId="1" applyNumberFormat="1" applyFont="1" applyFill="1" applyBorder="1" applyAlignment="1">
      <alignment horizontal="center" vertical="top" wrapText="1"/>
    </xf>
    <xf numFmtId="1" fontId="2" fillId="4" borderId="104" xfId="1" applyNumberFormat="1" applyFont="1" applyFill="1" applyBorder="1" applyAlignment="1">
      <alignment horizontal="center" vertical="top" wrapText="1"/>
    </xf>
    <xf numFmtId="0" fontId="0" fillId="0" borderId="0" xfId="0" applyFont="1" applyAlignment="1"/>
    <xf numFmtId="0" fontId="18" fillId="0" borderId="0" xfId="0" applyFont="1" applyAlignment="1">
      <alignment horizontal="center" vertical="center" wrapText="1"/>
    </xf>
    <xf numFmtId="0" fontId="0" fillId="0" borderId="0" xfId="0" applyFont="1" applyAlignment="1"/>
    <xf numFmtId="0" fontId="34" fillId="0" borderId="0" xfId="0" applyFont="1" applyAlignment="1"/>
    <xf numFmtId="0" fontId="29" fillId="0" borderId="104" xfId="0" applyFont="1" applyBorder="1" applyAlignment="1">
      <alignment horizontal="center"/>
    </xf>
    <xf numFmtId="0" fontId="29" fillId="0" borderId="112" xfId="0" applyFont="1" applyBorder="1" applyAlignment="1">
      <alignment horizontal="center"/>
    </xf>
    <xf numFmtId="0" fontId="33" fillId="0" borderId="136" xfId="0" applyFont="1" applyBorder="1" applyAlignment="1"/>
    <xf numFmtId="0" fontId="33" fillId="0" borderId="138" xfId="0" applyFont="1" applyBorder="1" applyAlignment="1"/>
    <xf numFmtId="0" fontId="0" fillId="0" borderId="89" xfId="0" applyFont="1" applyBorder="1" applyAlignment="1"/>
    <xf numFmtId="0" fontId="29" fillId="0" borderId="89" xfId="0" applyFont="1" applyBorder="1" applyAlignment="1"/>
    <xf numFmtId="0" fontId="35" fillId="0" borderId="104" xfId="0" applyFont="1" applyBorder="1" applyAlignment="1"/>
    <xf numFmtId="0" fontId="36" fillId="0" borderId="104" xfId="0" applyFont="1" applyBorder="1" applyAlignment="1">
      <alignment horizontal="center"/>
    </xf>
    <xf numFmtId="0" fontId="35" fillId="0" borderId="137" xfId="0" applyFont="1" applyBorder="1" applyAlignment="1"/>
    <xf numFmtId="0" fontId="36" fillId="0" borderId="137" xfId="0" applyFont="1" applyBorder="1" applyAlignment="1">
      <alignment horizontal="center"/>
    </xf>
    <xf numFmtId="0" fontId="0" fillId="0" borderId="0" xfId="0"/>
    <xf numFmtId="0" fontId="7" fillId="17" borderId="184" xfId="0" applyFont="1" applyFill="1" applyBorder="1" applyAlignment="1">
      <alignment horizontal="center" vertical="center" wrapText="1"/>
    </xf>
    <xf numFmtId="165" fontId="2" fillId="17" borderId="66" xfId="0" applyNumberFormat="1" applyFont="1" applyFill="1" applyBorder="1" applyAlignment="1">
      <alignment horizontal="center" vertical="center" wrapText="1"/>
    </xf>
    <xf numFmtId="1" fontId="2" fillId="17" borderId="67" xfId="0" applyNumberFormat="1" applyFont="1" applyFill="1" applyBorder="1" applyAlignment="1">
      <alignment horizontal="center" vertical="center" wrapText="1"/>
    </xf>
    <xf numFmtId="0" fontId="2" fillId="17" borderId="101" xfId="0" applyFont="1" applyFill="1" applyBorder="1" applyAlignment="1">
      <alignment horizontal="center" vertical="center" wrapText="1"/>
    </xf>
    <xf numFmtId="0" fontId="4" fillId="14" borderId="99" xfId="0" applyFont="1" applyFill="1" applyBorder="1" applyAlignment="1">
      <alignment horizontal="center" wrapText="1"/>
    </xf>
    <xf numFmtId="0" fontId="4" fillId="14" borderId="66" xfId="0" applyFont="1" applyFill="1" applyBorder="1" applyAlignment="1">
      <alignment horizontal="center" wrapText="1"/>
    </xf>
    <xf numFmtId="0" fontId="4" fillId="14" borderId="186" xfId="0" applyFont="1" applyFill="1" applyBorder="1"/>
    <xf numFmtId="165" fontId="7" fillId="17" borderId="117" xfId="0" applyNumberFormat="1" applyFont="1" applyFill="1" applyBorder="1" applyAlignment="1">
      <alignment horizontal="center" vertical="top" wrapText="1"/>
    </xf>
    <xf numFmtId="1" fontId="7" fillId="17" borderId="122" xfId="0" applyNumberFormat="1" applyFont="1" applyFill="1" applyBorder="1" applyAlignment="1">
      <alignment horizontal="center" vertical="top" wrapText="1"/>
    </xf>
    <xf numFmtId="0" fontId="4" fillId="14" borderId="118" xfId="0" applyFont="1" applyFill="1" applyBorder="1"/>
    <xf numFmtId="0" fontId="7" fillId="17" borderId="117" xfId="0" applyFont="1" applyFill="1" applyBorder="1" applyAlignment="1">
      <alignment horizontal="center" vertical="top" wrapText="1"/>
    </xf>
    <xf numFmtId="2" fontId="7" fillId="17" borderId="122" xfId="0" applyNumberFormat="1" applyFont="1" applyFill="1" applyBorder="1" applyAlignment="1">
      <alignment horizontal="center" vertical="top" wrapText="1"/>
    </xf>
    <xf numFmtId="2" fontId="7" fillId="17" borderId="119" xfId="0" applyNumberFormat="1" applyFont="1" applyFill="1" applyBorder="1" applyAlignment="1">
      <alignment horizontal="center" vertical="top" wrapText="1"/>
    </xf>
    <xf numFmtId="2" fontId="7" fillId="17" borderId="117" xfId="0" applyNumberFormat="1" applyFont="1" applyFill="1" applyBorder="1" applyAlignment="1">
      <alignment horizontal="center" vertical="top" wrapText="1"/>
    </xf>
    <xf numFmtId="0" fontId="7" fillId="18" borderId="130" xfId="0" applyFont="1" applyFill="1" applyBorder="1" applyAlignment="1">
      <alignment horizontal="center" vertical="top" wrapText="1"/>
    </xf>
    <xf numFmtId="0" fontId="7" fillId="18" borderId="109" xfId="0" applyFont="1" applyFill="1" applyBorder="1" applyAlignment="1">
      <alignment horizontal="center" vertical="top" wrapText="1"/>
    </xf>
    <xf numFmtId="0" fontId="7" fillId="17" borderId="130" xfId="0" applyFont="1" applyFill="1" applyBorder="1" applyAlignment="1">
      <alignment horizontal="center" vertical="top" wrapText="1"/>
    </xf>
    <xf numFmtId="0" fontId="7" fillId="17" borderId="110" xfId="0" applyFont="1" applyFill="1" applyBorder="1" applyAlignment="1">
      <alignment horizontal="center" vertical="top" wrapText="1"/>
    </xf>
    <xf numFmtId="0" fontId="5" fillId="0" borderId="105" xfId="0" applyFont="1" applyBorder="1"/>
    <xf numFmtId="165" fontId="6" fillId="0" borderId="105" xfId="0" applyNumberFormat="1" applyFont="1" applyBorder="1" applyAlignment="1">
      <alignment horizontal="center" vertical="center" wrapText="1"/>
    </xf>
    <xf numFmtId="0" fontId="5" fillId="0" borderId="105" xfId="0" applyFont="1" applyBorder="1" applyAlignment="1">
      <alignment horizontal="center" vertical="center" wrapText="1"/>
    </xf>
    <xf numFmtId="0" fontId="6" fillId="0" borderId="105" xfId="0" applyFont="1" applyBorder="1" applyAlignment="1">
      <alignment horizontal="center" vertical="center" wrapText="1"/>
    </xf>
    <xf numFmtId="166" fontId="6" fillId="0" borderId="105" xfId="0" applyNumberFormat="1" applyFont="1" applyBorder="1" applyAlignment="1">
      <alignment horizontal="center" vertical="center" wrapText="1"/>
    </xf>
    <xf numFmtId="2" fontId="6" fillId="0" borderId="105" xfId="0" applyNumberFormat="1" applyFont="1" applyBorder="1" applyAlignment="1">
      <alignment horizontal="center" vertical="center" wrapText="1"/>
    </xf>
    <xf numFmtId="0" fontId="6" fillId="0" borderId="105" xfId="0" applyFont="1" applyBorder="1" applyAlignment="1">
      <alignment horizontal="center"/>
    </xf>
    <xf numFmtId="0" fontId="5" fillId="0" borderId="104" xfId="0" applyFont="1" applyBorder="1"/>
    <xf numFmtId="0" fontId="5" fillId="0" borderId="104" xfId="0" applyFont="1" applyBorder="1" applyAlignment="1">
      <alignment horizontal="center" vertical="center" wrapText="1"/>
    </xf>
    <xf numFmtId="0" fontId="6" fillId="0" borderId="104" xfId="0" applyFont="1" applyBorder="1" applyAlignment="1">
      <alignment horizontal="center"/>
    </xf>
    <xf numFmtId="0" fontId="5" fillId="0" borderId="112" xfId="0" applyFont="1" applyBorder="1"/>
    <xf numFmtId="0" fontId="5" fillId="0" borderId="112" xfId="0" applyFont="1" applyBorder="1" applyAlignment="1">
      <alignment horizontal="center" vertical="center" wrapText="1"/>
    </xf>
    <xf numFmtId="0" fontId="6" fillId="0" borderId="112" xfId="0" applyFont="1" applyBorder="1" applyAlignment="1">
      <alignment horizontal="center"/>
    </xf>
    <xf numFmtId="1" fontId="6" fillId="0" borderId="48" xfId="0" applyNumberFormat="1" applyFont="1" applyBorder="1" applyAlignment="1">
      <alignment horizontal="center" vertical="center" wrapText="1"/>
    </xf>
    <xf numFmtId="0" fontId="6" fillId="0" borderId="187" xfId="0" applyFont="1" applyBorder="1" applyAlignment="1">
      <alignment horizontal="center"/>
    </xf>
    <xf numFmtId="0" fontId="5" fillId="0" borderId="120" xfId="0" applyFont="1" applyBorder="1"/>
    <xf numFmtId="165" fontId="6" fillId="0" borderId="120" xfId="0" applyNumberFormat="1" applyFont="1" applyBorder="1" applyAlignment="1">
      <alignment horizontal="center" vertical="center" wrapText="1"/>
    </xf>
    <xf numFmtId="1" fontId="6" fillId="0" borderId="120" xfId="0" applyNumberFormat="1" applyFont="1" applyBorder="1" applyAlignment="1">
      <alignment horizontal="center" vertical="center" wrapText="1"/>
    </xf>
    <xf numFmtId="0" fontId="5" fillId="0" borderId="118" xfId="0" applyFont="1" applyBorder="1" applyAlignment="1">
      <alignment horizontal="center" vertical="center" wrapText="1"/>
    </xf>
    <xf numFmtId="0" fontId="38" fillId="0" borderId="0" xfId="0" applyFont="1"/>
    <xf numFmtId="0" fontId="5" fillId="0" borderId="188" xfId="0" applyFont="1" applyBorder="1"/>
    <xf numFmtId="165" fontId="6" fillId="0" borderId="188" xfId="0" applyNumberFormat="1" applyFont="1" applyBorder="1" applyAlignment="1">
      <alignment horizontal="center" vertical="center" wrapText="1"/>
    </xf>
    <xf numFmtId="1" fontId="6" fillId="0" borderId="188" xfId="0" applyNumberFormat="1" applyFont="1" applyBorder="1" applyAlignment="1">
      <alignment horizontal="center" vertical="center" wrapText="1"/>
    </xf>
    <xf numFmtId="1" fontId="6" fillId="0" borderId="113" xfId="0" applyNumberFormat="1" applyFont="1" applyBorder="1" applyAlignment="1">
      <alignment horizontal="center" vertical="center" wrapText="1"/>
    </xf>
    <xf numFmtId="0" fontId="5" fillId="0" borderId="188" xfId="0" applyFont="1" applyBorder="1" applyAlignment="1">
      <alignment horizontal="center" vertical="center" wrapText="1"/>
    </xf>
    <xf numFmtId="0" fontId="6" fillId="0" borderId="188" xfId="0" applyFont="1" applyBorder="1" applyAlignment="1">
      <alignment horizontal="center" vertical="center" wrapText="1"/>
    </xf>
    <xf numFmtId="166" fontId="6" fillId="0" borderId="113" xfId="0" applyNumberFormat="1" applyFont="1" applyBorder="1" applyAlignment="1">
      <alignment horizontal="center" vertical="center" wrapText="1"/>
    </xf>
    <xf numFmtId="2" fontId="6" fillId="0" borderId="113" xfId="0" applyNumberFormat="1" applyFont="1" applyBorder="1" applyAlignment="1">
      <alignment horizontal="center" vertical="center" wrapText="1"/>
    </xf>
    <xf numFmtId="1" fontId="6" fillId="4" borderId="113" xfId="0" applyNumberFormat="1" applyFont="1" applyFill="1" applyBorder="1" applyAlignment="1">
      <alignment horizontal="center" vertical="center" wrapText="1"/>
    </xf>
    <xf numFmtId="1" fontId="6" fillId="4" borderId="188" xfId="0" applyNumberFormat="1" applyFont="1" applyFill="1" applyBorder="1" applyAlignment="1">
      <alignment horizontal="center" vertical="center" wrapText="1"/>
    </xf>
    <xf numFmtId="0" fontId="6" fillId="0" borderId="188" xfId="0" applyFont="1" applyBorder="1" applyAlignment="1">
      <alignment horizontal="center"/>
    </xf>
    <xf numFmtId="166" fontId="6" fillId="0" borderId="120" xfId="0" applyNumberFormat="1" applyFont="1" applyBorder="1" applyAlignment="1">
      <alignment horizontal="center" vertical="center" wrapText="1"/>
    </xf>
    <xf numFmtId="2" fontId="6" fillId="0" borderId="120" xfId="0" applyNumberFormat="1" applyFont="1" applyBorder="1" applyAlignment="1">
      <alignment horizontal="center" vertical="center" wrapText="1"/>
    </xf>
    <xf numFmtId="0" fontId="0" fillId="0" borderId="0" xfId="0" applyFont="1" applyAlignment="1"/>
    <xf numFmtId="0" fontId="29" fillId="0" borderId="104" xfId="0" applyFont="1" applyBorder="1" applyAlignment="1">
      <alignment horizontal="center"/>
    </xf>
    <xf numFmtId="0" fontId="29" fillId="0" borderId="112" xfId="0" applyFont="1" applyBorder="1" applyAlignment="1">
      <alignment horizontal="center"/>
    </xf>
    <xf numFmtId="0" fontId="5" fillId="0" borderId="86" xfId="0" applyFont="1" applyFill="1" applyBorder="1" applyAlignment="1">
      <alignment vertical="center"/>
    </xf>
    <xf numFmtId="165" fontId="6" fillId="0" borderId="107" xfId="0" applyNumberFormat="1" applyFont="1" applyFill="1" applyBorder="1" applyAlignment="1">
      <alignment horizontal="center" vertical="center" wrapText="1"/>
    </xf>
    <xf numFmtId="0" fontId="33" fillId="0" borderId="131" xfId="0" applyFont="1" applyBorder="1" applyAlignment="1">
      <alignment horizontal="center"/>
    </xf>
    <xf numFmtId="0" fontId="33" fillId="0" borderId="142" xfId="0" applyFont="1" applyBorder="1" applyAlignment="1">
      <alignment horizontal="center"/>
    </xf>
    <xf numFmtId="1" fontId="6" fillId="5" borderId="48" xfId="0" applyNumberFormat="1" applyFont="1" applyFill="1" applyBorder="1" applyAlignment="1">
      <alignment horizontal="center" vertical="center" wrapText="1"/>
    </xf>
    <xf numFmtId="1" fontId="6" fillId="5" borderId="47" xfId="0" applyNumberFormat="1" applyFont="1" applyFill="1" applyBorder="1" applyAlignment="1">
      <alignment horizontal="center" vertical="center" wrapText="1"/>
    </xf>
    <xf numFmtId="0" fontId="6" fillId="5" borderId="32" xfId="0" applyFont="1" applyFill="1" applyBorder="1" applyAlignment="1">
      <alignment horizontal="center" vertical="center"/>
    </xf>
    <xf numFmtId="0" fontId="6" fillId="0" borderId="83" xfId="0" applyFont="1" applyFill="1" applyBorder="1" applyAlignment="1">
      <alignment horizontal="center" vertical="center" wrapText="1"/>
    </xf>
    <xf numFmtId="166" fontId="6" fillId="0" borderId="84" xfId="0" applyNumberFormat="1" applyFont="1" applyFill="1" applyBorder="1" applyAlignment="1">
      <alignment horizontal="center" vertical="center" wrapText="1"/>
    </xf>
    <xf numFmtId="1" fontId="6" fillId="5" borderId="111" xfId="0" applyNumberFormat="1" applyFont="1" applyFill="1" applyBorder="1" applyAlignment="1">
      <alignment horizontal="center" vertical="center" wrapText="1"/>
    </xf>
    <xf numFmtId="0" fontId="6" fillId="5" borderId="110" xfId="0" applyFont="1" applyFill="1" applyBorder="1" applyAlignment="1">
      <alignment horizontal="center" vertical="center"/>
    </xf>
    <xf numFmtId="0" fontId="5" fillId="11" borderId="89" xfId="0" applyFont="1" applyFill="1" applyBorder="1" applyAlignment="1">
      <alignment horizontal="center" vertical="center" wrapText="1"/>
    </xf>
    <xf numFmtId="0" fontId="5" fillId="11" borderId="51" xfId="0" applyFont="1" applyFill="1" applyBorder="1" applyAlignment="1">
      <alignment horizontal="center" vertical="center" wrapText="1"/>
    </xf>
    <xf numFmtId="0" fontId="6" fillId="5" borderId="119" xfId="0" applyFont="1" applyFill="1" applyBorder="1" applyAlignment="1">
      <alignment horizontal="center" vertical="center"/>
    </xf>
    <xf numFmtId="1" fontId="6" fillId="5" borderId="104" xfId="0" applyNumberFormat="1" applyFont="1" applyFill="1" applyBorder="1" applyAlignment="1">
      <alignment horizontal="center" vertical="center" wrapText="1"/>
    </xf>
    <xf numFmtId="1" fontId="6" fillId="5" borderId="105" xfId="0" applyNumberFormat="1" applyFont="1" applyFill="1" applyBorder="1" applyAlignment="1">
      <alignment horizontal="center" vertical="center" wrapText="1"/>
    </xf>
    <xf numFmtId="1" fontId="6" fillId="5" borderId="112" xfId="0" applyNumberFormat="1" applyFont="1" applyFill="1" applyBorder="1" applyAlignment="1">
      <alignment horizontal="center" vertical="center" wrapText="1"/>
    </xf>
    <xf numFmtId="0" fontId="6" fillId="5" borderId="104" xfId="0" applyFont="1" applyFill="1" applyBorder="1" applyAlignment="1">
      <alignment horizontal="center" vertical="center"/>
    </xf>
    <xf numFmtId="0" fontId="39" fillId="0" borderId="131" xfId="0" applyFont="1" applyBorder="1" applyAlignment="1"/>
    <xf numFmtId="1" fontId="6" fillId="0" borderId="105" xfId="0" applyNumberFormat="1" applyFont="1" applyFill="1" applyBorder="1" applyAlignment="1">
      <alignment horizontal="center" vertical="center" wrapText="1"/>
    </xf>
    <xf numFmtId="166" fontId="6" fillId="0" borderId="105" xfId="0" applyNumberFormat="1" applyFont="1" applyFill="1" applyBorder="1" applyAlignment="1">
      <alignment horizontal="center" vertical="center" wrapText="1"/>
    </xf>
    <xf numFmtId="0" fontId="6" fillId="5" borderId="105" xfId="0" applyFont="1" applyFill="1" applyBorder="1" applyAlignment="1">
      <alignment horizontal="center" vertical="center"/>
    </xf>
    <xf numFmtId="0" fontId="39" fillId="0" borderId="126" xfId="0" applyFont="1" applyBorder="1" applyAlignment="1"/>
    <xf numFmtId="0" fontId="6" fillId="0" borderId="132" xfId="0" applyFont="1" applyFill="1" applyBorder="1" applyAlignment="1">
      <alignment horizontal="center" vertical="center" wrapText="1"/>
    </xf>
    <xf numFmtId="0" fontId="6" fillId="0" borderId="125" xfId="0" applyFont="1" applyFill="1" applyBorder="1" applyAlignment="1">
      <alignment horizontal="center" vertical="center" wrapText="1"/>
    </xf>
    <xf numFmtId="165" fontId="6" fillId="0" borderId="133" xfId="0" applyNumberFormat="1" applyFont="1" applyFill="1" applyBorder="1" applyAlignment="1">
      <alignment horizontal="center" vertical="center" wrapText="1"/>
    </xf>
    <xf numFmtId="1" fontId="6" fillId="0" borderId="134" xfId="0" applyNumberFormat="1" applyFont="1" applyFill="1" applyBorder="1" applyAlignment="1">
      <alignment horizontal="center" vertical="center" wrapText="1"/>
    </xf>
    <xf numFmtId="0" fontId="5" fillId="0" borderId="135" xfId="0" applyFont="1" applyFill="1" applyBorder="1" applyAlignment="1">
      <alignment horizontal="center" vertical="center" wrapText="1"/>
    </xf>
    <xf numFmtId="165" fontId="6" fillId="0" borderId="136" xfId="0" applyNumberFormat="1" applyFont="1" applyFill="1" applyBorder="1" applyAlignment="1">
      <alignment horizontal="center" vertical="center" wrapText="1"/>
    </xf>
    <xf numFmtId="0" fontId="5" fillId="0" borderId="137" xfId="0" applyFont="1" applyFill="1" applyBorder="1" applyAlignment="1">
      <alignment horizontal="center" vertical="center" wrapText="1"/>
    </xf>
    <xf numFmtId="0" fontId="5" fillId="0" borderId="189" xfId="0" applyFont="1" applyFill="1" applyBorder="1" applyAlignment="1">
      <alignment horizontal="center" vertical="center" wrapText="1"/>
    </xf>
    <xf numFmtId="0" fontId="5" fillId="0" borderId="163" xfId="0" applyFont="1" applyFill="1" applyBorder="1" applyAlignment="1">
      <alignment horizontal="center" vertical="center" wrapText="1"/>
    </xf>
    <xf numFmtId="165" fontId="6" fillId="0" borderId="166" xfId="0" applyNumberFormat="1" applyFont="1" applyFill="1" applyBorder="1" applyAlignment="1">
      <alignment horizontal="center" vertical="center" wrapText="1"/>
    </xf>
    <xf numFmtId="165" fontId="6" fillId="0" borderId="162" xfId="0" applyNumberFormat="1" applyFont="1" applyFill="1" applyBorder="1" applyAlignment="1">
      <alignment horizontal="center" vertical="center" wrapText="1"/>
    </xf>
    <xf numFmtId="1" fontId="6" fillId="0" borderId="122" xfId="0" applyNumberFormat="1" applyFont="1" applyFill="1" applyBorder="1" applyAlignment="1">
      <alignment horizontal="center" vertical="center" wrapText="1"/>
    </xf>
    <xf numFmtId="0" fontId="6" fillId="0" borderId="105" xfId="0" applyFont="1" applyBorder="1" applyAlignment="1">
      <alignment horizontal="center" vertical="center"/>
    </xf>
    <xf numFmtId="0" fontId="28" fillId="0" borderId="105" xfId="0" applyFont="1" applyBorder="1" applyAlignment="1">
      <alignment horizontal="center"/>
    </xf>
    <xf numFmtId="165" fontId="6" fillId="0" borderId="140" xfId="0" applyNumberFormat="1" applyFont="1" applyFill="1" applyBorder="1" applyAlignment="1">
      <alignment horizontal="center" vertical="center" wrapText="1"/>
    </xf>
    <xf numFmtId="0" fontId="5" fillId="0" borderId="141" xfId="0" applyFont="1" applyFill="1" applyBorder="1" applyAlignment="1">
      <alignment horizontal="center" vertical="center" wrapText="1"/>
    </xf>
    <xf numFmtId="0" fontId="39" fillId="0" borderId="145" xfId="0" applyFont="1" applyBorder="1" applyAlignment="1"/>
    <xf numFmtId="165" fontId="6" fillId="0" borderId="138" xfId="0" applyNumberFormat="1" applyFont="1" applyFill="1" applyBorder="1" applyAlignment="1">
      <alignment horizontal="center" vertical="center" wrapText="1"/>
    </xf>
    <xf numFmtId="1" fontId="6" fillId="0" borderId="112" xfId="0" applyNumberFormat="1" applyFont="1" applyFill="1" applyBorder="1" applyAlignment="1">
      <alignment horizontal="center" vertical="center" wrapText="1"/>
    </xf>
    <xf numFmtId="0" fontId="5" fillId="0" borderId="139" xfId="0" applyFont="1" applyFill="1" applyBorder="1" applyAlignment="1">
      <alignment horizontal="center" vertical="center" wrapText="1"/>
    </xf>
    <xf numFmtId="0" fontId="6" fillId="0" borderId="144" xfId="0" applyFont="1" applyFill="1" applyBorder="1" applyAlignment="1">
      <alignment horizontal="center" vertical="center" wrapText="1"/>
    </xf>
    <xf numFmtId="166" fontId="6" fillId="0" borderId="112" xfId="0" applyNumberFormat="1" applyFont="1" applyFill="1" applyBorder="1" applyAlignment="1">
      <alignment horizontal="center" vertical="center" wrapText="1"/>
    </xf>
    <xf numFmtId="0" fontId="6" fillId="5" borderId="112" xfId="0" applyFont="1" applyFill="1" applyBorder="1" applyAlignment="1">
      <alignment horizontal="center" vertical="center"/>
    </xf>
    <xf numFmtId="0" fontId="28" fillId="0" borderId="120" xfId="0" applyFont="1" applyBorder="1" applyAlignment="1">
      <alignment horizontal="center"/>
    </xf>
    <xf numFmtId="0" fontId="6" fillId="0" borderId="120" xfId="0" applyFont="1" applyBorder="1" applyAlignment="1">
      <alignment horizontal="center" vertical="center"/>
    </xf>
    <xf numFmtId="0" fontId="6" fillId="0" borderId="104" xfId="0" applyFont="1" applyBorder="1" applyAlignment="1">
      <alignment horizontal="center" vertical="center"/>
    </xf>
    <xf numFmtId="0" fontId="28" fillId="0" borderId="104" xfId="0" applyFont="1" applyBorder="1" applyAlignment="1">
      <alignment horizontal="center"/>
    </xf>
    <xf numFmtId="0" fontId="28" fillId="0" borderId="105" xfId="0" applyFont="1" applyBorder="1" applyAlignment="1"/>
    <xf numFmtId="0" fontId="28" fillId="0" borderId="112" xfId="0" applyFont="1" applyBorder="1" applyAlignment="1">
      <alignment horizontal="center"/>
    </xf>
    <xf numFmtId="0" fontId="6" fillId="0" borderId="147" xfId="0" applyFont="1" applyFill="1" applyBorder="1" applyAlignment="1">
      <alignment horizontal="center" vertical="center" wrapText="1"/>
    </xf>
    <xf numFmtId="166" fontId="6" fillId="0" borderId="120" xfId="0" applyNumberFormat="1" applyFont="1" applyFill="1" applyBorder="1" applyAlignment="1">
      <alignment horizontal="center" vertical="center" wrapText="1"/>
    </xf>
    <xf numFmtId="0" fontId="0" fillId="0" borderId="104" xfId="0" applyFont="1" applyBorder="1" applyAlignment="1">
      <alignment horizontal="center"/>
    </xf>
    <xf numFmtId="0" fontId="6" fillId="0" borderId="146" xfId="0" applyFont="1" applyBorder="1" applyAlignment="1">
      <alignment horizontal="center" vertical="center"/>
    </xf>
    <xf numFmtId="0" fontId="28" fillId="0" borderId="134" xfId="0" applyFont="1" applyBorder="1" applyAlignment="1">
      <alignment horizontal="center"/>
    </xf>
    <xf numFmtId="0" fontId="6" fillId="0" borderId="150" xfId="0" applyFont="1" applyFill="1" applyBorder="1" applyAlignment="1">
      <alignment horizontal="center" vertical="center" wrapText="1"/>
    </xf>
    <xf numFmtId="166" fontId="6" fillId="0" borderId="146" xfId="0" applyNumberFormat="1" applyFont="1" applyFill="1" applyBorder="1" applyAlignment="1">
      <alignment horizontal="center" vertical="center" wrapText="1"/>
    </xf>
    <xf numFmtId="0" fontId="39" fillId="0" borderId="192" xfId="0" applyFont="1" applyBorder="1" applyAlignment="1"/>
    <xf numFmtId="0" fontId="39" fillId="0" borderId="193" xfId="0" applyFont="1" applyBorder="1" applyAlignment="1"/>
    <xf numFmtId="0" fontId="39" fillId="0" borderId="186" xfId="0" applyFont="1" applyBorder="1" applyAlignment="1"/>
    <xf numFmtId="0" fontId="28" fillId="0" borderId="133" xfId="0" applyFont="1" applyBorder="1" applyAlignment="1">
      <alignment horizontal="center"/>
    </xf>
    <xf numFmtId="0" fontId="28" fillId="0" borderId="140" xfId="0" applyFont="1" applyBorder="1" applyAlignment="1">
      <alignment horizontal="center"/>
    </xf>
    <xf numFmtId="0" fontId="28" fillId="0" borderId="191" xfId="0" applyFont="1" applyBorder="1" applyAlignment="1">
      <alignment horizontal="center"/>
    </xf>
    <xf numFmtId="0" fontId="28" fillId="0" borderId="132" xfId="0" applyFont="1" applyBorder="1" applyAlignment="1">
      <alignment horizontal="center"/>
    </xf>
    <xf numFmtId="0" fontId="0" fillId="0" borderId="136" xfId="0" applyFont="1" applyBorder="1" applyAlignment="1">
      <alignment horizontal="center"/>
    </xf>
    <xf numFmtId="0" fontId="0" fillId="0" borderId="138" xfId="0" applyFont="1" applyBorder="1" applyAlignment="1">
      <alignment horizontal="center"/>
    </xf>
    <xf numFmtId="0" fontId="0" fillId="0" borderId="112" xfId="0" applyFont="1" applyBorder="1" applyAlignment="1">
      <alignment horizontal="center"/>
    </xf>
    <xf numFmtId="0" fontId="28" fillId="0" borderId="144" xfId="0" applyFont="1" applyBorder="1" applyAlignment="1">
      <alignment horizontal="center"/>
    </xf>
    <xf numFmtId="0" fontId="28" fillId="0" borderId="112" xfId="0" applyFont="1" applyBorder="1" applyAlignment="1"/>
    <xf numFmtId="0" fontId="41" fillId="0" borderId="135" xfId="0" applyFont="1" applyBorder="1" applyAlignment="1">
      <alignment horizontal="center"/>
    </xf>
    <xf numFmtId="0" fontId="41" fillId="0" borderId="141" xfId="0" applyFont="1" applyBorder="1" applyAlignment="1">
      <alignment horizontal="center"/>
    </xf>
    <xf numFmtId="0" fontId="41" fillId="0" borderId="190" xfId="0" applyFont="1" applyBorder="1" applyAlignment="1">
      <alignment horizontal="center"/>
    </xf>
    <xf numFmtId="0" fontId="41" fillId="0" borderId="139" xfId="0" applyFont="1" applyBorder="1" applyAlignment="1">
      <alignment horizontal="center"/>
    </xf>
    <xf numFmtId="0" fontId="41" fillId="0" borderId="105" xfId="0" applyFont="1" applyBorder="1" applyAlignment="1">
      <alignment horizontal="center"/>
    </xf>
    <xf numFmtId="0" fontId="41" fillId="0" borderId="104" xfId="0" applyFont="1" applyBorder="1" applyAlignment="1">
      <alignment horizontal="center"/>
    </xf>
    <xf numFmtId="0" fontId="0" fillId="0" borderId="113" xfId="0" applyFont="1" applyBorder="1" applyAlignment="1">
      <alignment horizontal="center"/>
    </xf>
    <xf numFmtId="0" fontId="2" fillId="0" borderId="104" xfId="0" applyFont="1" applyBorder="1" applyAlignment="1">
      <alignment horizontal="center" vertical="center"/>
    </xf>
    <xf numFmtId="0" fontId="29" fillId="0" borderId="105" xfId="0" applyFont="1" applyBorder="1" applyAlignment="1">
      <alignment horizontal="center"/>
    </xf>
    <xf numFmtId="0" fontId="0" fillId="0" borderId="105" xfId="0" applyFont="1" applyBorder="1" applyAlignment="1">
      <alignment horizontal="center"/>
    </xf>
    <xf numFmtId="0" fontId="29" fillId="0" borderId="134" xfId="0" applyFont="1" applyBorder="1" applyAlignment="1">
      <alignment horizontal="center"/>
    </xf>
    <xf numFmtId="0" fontId="0" fillId="0" borderId="134" xfId="0" applyFont="1" applyBorder="1" applyAlignment="1">
      <alignment horizontal="center"/>
    </xf>
    <xf numFmtId="167" fontId="2" fillId="0" borderId="135" xfId="0" applyNumberFormat="1" applyFont="1" applyBorder="1" applyAlignment="1">
      <alignment horizontal="center" vertical="center"/>
    </xf>
    <xf numFmtId="167" fontId="2" fillId="0" borderId="137" xfId="0" applyNumberFormat="1" applyFont="1" applyBorder="1" applyAlignment="1">
      <alignment horizontal="center" vertical="center"/>
    </xf>
    <xf numFmtId="167" fontId="2" fillId="0" borderId="139" xfId="0" applyNumberFormat="1" applyFont="1" applyBorder="1" applyAlignment="1">
      <alignment horizontal="center" vertical="center"/>
    </xf>
    <xf numFmtId="167" fontId="2" fillId="0" borderId="141" xfId="0" applyNumberFormat="1" applyFont="1" applyBorder="1" applyAlignment="1">
      <alignment horizontal="center" vertical="center"/>
    </xf>
    <xf numFmtId="0" fontId="41" fillId="0" borderId="112" xfId="0" applyFont="1" applyBorder="1" applyAlignment="1">
      <alignment horizontal="center"/>
    </xf>
    <xf numFmtId="0" fontId="29" fillId="0" borderId="113" xfId="0" applyFont="1" applyBorder="1" applyAlignment="1">
      <alignment horizontal="center"/>
    </xf>
    <xf numFmtId="167" fontId="2" fillId="0" borderId="199" xfId="0" applyNumberFormat="1" applyFont="1" applyBorder="1" applyAlignment="1">
      <alignment horizontal="center" vertical="center"/>
    </xf>
    <xf numFmtId="0" fontId="40" fillId="0" borderId="134" xfId="0" applyFont="1" applyBorder="1" applyAlignment="1">
      <alignment horizontal="center"/>
    </xf>
    <xf numFmtId="0" fontId="40" fillId="0" borderId="135" xfId="0" applyFont="1" applyBorder="1" applyAlignment="1">
      <alignment horizontal="center"/>
    </xf>
    <xf numFmtId="0" fontId="40" fillId="0" borderId="112" xfId="0" applyFont="1" applyBorder="1" applyAlignment="1">
      <alignment horizontal="center"/>
    </xf>
    <xf numFmtId="0" fontId="40" fillId="0" borderId="139" xfId="0" applyFont="1" applyBorder="1" applyAlignment="1">
      <alignment horizontal="center"/>
    </xf>
    <xf numFmtId="0" fontId="2" fillId="0" borderId="134" xfId="0" applyFont="1" applyBorder="1" applyAlignment="1">
      <alignment horizontal="center" vertical="center"/>
    </xf>
    <xf numFmtId="0" fontId="2" fillId="0" borderId="112" xfId="0" applyFont="1" applyBorder="1" applyAlignment="1">
      <alignment horizontal="center" vertical="center"/>
    </xf>
    <xf numFmtId="0" fontId="2" fillId="0" borderId="105" xfId="0" applyFont="1" applyBorder="1" applyAlignment="1">
      <alignment horizontal="center" vertical="center"/>
    </xf>
    <xf numFmtId="0" fontId="2" fillId="0" borderId="113" xfId="0" applyFont="1" applyBorder="1" applyAlignment="1">
      <alignment horizontal="center" vertical="center"/>
    </xf>
    <xf numFmtId="0" fontId="42" fillId="0" borderId="89" xfId="0" applyFont="1" applyBorder="1" applyAlignment="1"/>
    <xf numFmtId="0" fontId="40" fillId="0" borderId="89" xfId="0" applyFont="1" applyBorder="1" applyAlignment="1"/>
    <xf numFmtId="0" fontId="40" fillId="0" borderId="104" xfId="0" applyFont="1" applyBorder="1" applyAlignment="1"/>
    <xf numFmtId="0" fontId="40" fillId="0" borderId="105" xfId="0" applyFont="1" applyBorder="1" applyAlignment="1"/>
    <xf numFmtId="0" fontId="40" fillId="0" borderId="104" xfId="0" applyFont="1" applyBorder="1" applyAlignment="1">
      <alignment horizontal="center"/>
    </xf>
    <xf numFmtId="0" fontId="40" fillId="0" borderId="105" xfId="0" applyFont="1" applyBorder="1" applyAlignment="1">
      <alignment horizontal="center"/>
    </xf>
    <xf numFmtId="0" fontId="39" fillId="0" borderId="203" xfId="0" applyFont="1" applyBorder="1" applyAlignment="1">
      <alignment horizontal="center"/>
    </xf>
    <xf numFmtId="0" fontId="0" fillId="0" borderId="104" xfId="0" applyFont="1" applyFill="1" applyBorder="1" applyAlignment="1">
      <alignment horizontal="center"/>
    </xf>
    <xf numFmtId="0" fontId="40" fillId="0" borderId="113" xfId="0" applyFont="1" applyBorder="1" applyAlignment="1">
      <alignment horizontal="center"/>
    </xf>
    <xf numFmtId="0" fontId="40" fillId="0" borderId="113" xfId="0" applyFont="1" applyBorder="1" applyAlignment="1"/>
    <xf numFmtId="0" fontId="0" fillId="0" borderId="134" xfId="0" applyFont="1" applyFill="1" applyBorder="1" applyAlignment="1">
      <alignment horizontal="center"/>
    </xf>
    <xf numFmtId="0" fontId="40" fillId="0" borderId="134" xfId="0" applyFont="1" applyBorder="1" applyAlignment="1"/>
    <xf numFmtId="0" fontId="40" fillId="0" borderId="135" xfId="0" applyFont="1" applyBorder="1" applyAlignment="1"/>
    <xf numFmtId="0" fontId="40" fillId="0" borderId="137" xfId="0" applyFont="1" applyBorder="1" applyAlignment="1"/>
    <xf numFmtId="0" fontId="0" fillId="0" borderId="112" xfId="0" applyFont="1" applyFill="1" applyBorder="1" applyAlignment="1">
      <alignment horizontal="center"/>
    </xf>
    <xf numFmtId="0" fontId="40" fillId="0" borderId="112" xfId="0" applyFont="1" applyBorder="1" applyAlignment="1"/>
    <xf numFmtId="0" fontId="40" fillId="0" borderId="139" xfId="0" applyFont="1" applyBorder="1" applyAlignment="1"/>
    <xf numFmtId="0" fontId="0" fillId="0" borderId="113" xfId="0" applyFont="1" applyFill="1" applyBorder="1" applyAlignment="1">
      <alignment horizontal="center"/>
    </xf>
    <xf numFmtId="0" fontId="40" fillId="0" borderId="199" xfId="0" applyFont="1" applyBorder="1" applyAlignment="1"/>
    <xf numFmtId="0" fontId="0" fillId="0" borderId="105" xfId="0" applyFont="1" applyFill="1" applyBorder="1" applyAlignment="1">
      <alignment horizontal="center"/>
    </xf>
    <xf numFmtId="0" fontId="40" fillId="0" borderId="204" xfId="0" applyFont="1" applyBorder="1" applyAlignment="1"/>
    <xf numFmtId="0" fontId="40" fillId="0" borderId="205" xfId="0" applyFont="1" applyBorder="1" applyAlignment="1"/>
    <xf numFmtId="0" fontId="40" fillId="0" borderId="141" xfId="0" applyFont="1" applyBorder="1" applyAlignment="1"/>
    <xf numFmtId="0" fontId="40" fillId="0" borderId="146" xfId="0" applyFont="1" applyFill="1" applyBorder="1" applyAlignment="1">
      <alignment horizontal="center"/>
    </xf>
    <xf numFmtId="0" fontId="40" fillId="0" borderId="116" xfId="0" applyFont="1" applyBorder="1" applyAlignment="1"/>
    <xf numFmtId="0" fontId="40" fillId="0" borderId="143" xfId="0" applyFont="1" applyBorder="1" applyAlignment="1"/>
    <xf numFmtId="0" fontId="40" fillId="0" borderId="146" xfId="0" applyFont="1" applyBorder="1" applyAlignment="1">
      <alignment horizontal="center"/>
    </xf>
    <xf numFmtId="1" fontId="6" fillId="9" borderId="48" xfId="0" applyNumberFormat="1" applyFont="1" applyFill="1" applyBorder="1" applyAlignment="1">
      <alignment horizontal="center" vertical="center" wrapText="1"/>
    </xf>
    <xf numFmtId="1" fontId="6" fillId="9" borderId="27" xfId="0" applyNumberFormat="1" applyFont="1" applyFill="1" applyBorder="1" applyAlignment="1">
      <alignment horizontal="center" vertical="center" wrapText="1"/>
    </xf>
    <xf numFmtId="1" fontId="6" fillId="9" borderId="108" xfId="0" applyNumberFormat="1" applyFont="1" applyFill="1" applyBorder="1" applyAlignment="1">
      <alignment horizontal="center" vertical="center" wrapText="1"/>
    </xf>
    <xf numFmtId="1" fontId="6" fillId="9" borderId="109" xfId="0" applyNumberFormat="1" applyFont="1" applyFill="1" applyBorder="1" applyAlignment="1">
      <alignment horizontal="center" vertical="center" wrapText="1"/>
    </xf>
    <xf numFmtId="1" fontId="6" fillId="9" borderId="98" xfId="0" applyNumberFormat="1" applyFont="1" applyFill="1" applyBorder="1" applyAlignment="1">
      <alignment horizontal="center" vertical="center" wrapText="1"/>
    </xf>
    <xf numFmtId="1" fontId="6" fillId="9" borderId="105" xfId="0" applyNumberFormat="1" applyFont="1" applyFill="1" applyBorder="1" applyAlignment="1">
      <alignment horizontal="center" vertical="center" wrapText="1"/>
    </xf>
    <xf numFmtId="1" fontId="6" fillId="9" borderId="79" xfId="0" applyNumberFormat="1" applyFont="1" applyFill="1" applyBorder="1" applyAlignment="1">
      <alignment horizontal="center" vertical="center" wrapText="1"/>
    </xf>
    <xf numFmtId="1" fontId="6" fillId="9" borderId="104" xfId="0" applyNumberFormat="1" applyFont="1" applyFill="1" applyBorder="1" applyAlignment="1">
      <alignment horizontal="center" vertical="center" wrapText="1"/>
    </xf>
    <xf numFmtId="1" fontId="6" fillId="9" borderId="110" xfId="0" applyNumberFormat="1" applyFont="1" applyFill="1" applyBorder="1" applyAlignment="1">
      <alignment horizontal="center" vertical="center" wrapText="1"/>
    </xf>
    <xf numFmtId="1" fontId="6" fillId="9" borderId="112" xfId="0" applyNumberFormat="1" applyFont="1" applyFill="1" applyBorder="1" applyAlignment="1">
      <alignment horizontal="center" vertical="center" wrapText="1"/>
    </xf>
    <xf numFmtId="0" fontId="28" fillId="9" borderId="105" xfId="0" applyFont="1" applyFill="1" applyBorder="1" applyAlignment="1">
      <alignment horizontal="center"/>
    </xf>
    <xf numFmtId="0" fontId="28" fillId="9" borderId="120" xfId="0" applyFont="1" applyFill="1" applyBorder="1" applyAlignment="1">
      <alignment horizontal="center"/>
    </xf>
    <xf numFmtId="1" fontId="6" fillId="9" borderId="146" xfId="0" applyNumberFormat="1" applyFont="1" applyFill="1" applyBorder="1" applyAlignment="1">
      <alignment horizontal="center" vertical="center" wrapText="1"/>
    </xf>
    <xf numFmtId="0" fontId="28" fillId="9" borderId="146" xfId="0" applyFont="1" applyFill="1" applyBorder="1" applyAlignment="1">
      <alignment horizontal="center"/>
    </xf>
    <xf numFmtId="1" fontId="6" fillId="9" borderId="120" xfId="0" applyNumberFormat="1" applyFont="1" applyFill="1" applyBorder="1" applyAlignment="1">
      <alignment horizontal="center" vertical="center" wrapText="1"/>
    </xf>
    <xf numFmtId="0" fontId="28" fillId="9" borderId="112" xfId="0" applyFont="1" applyFill="1" applyBorder="1" applyAlignment="1">
      <alignment horizontal="center"/>
    </xf>
    <xf numFmtId="0" fontId="28" fillId="9" borderId="104" xfId="0" applyFont="1" applyFill="1" applyBorder="1" applyAlignment="1">
      <alignment horizontal="center"/>
    </xf>
    <xf numFmtId="0" fontId="40" fillId="9" borderId="134" xfId="0" applyFont="1" applyFill="1" applyBorder="1" applyAlignment="1">
      <alignment horizontal="center"/>
    </xf>
    <xf numFmtId="0" fontId="40" fillId="9" borderId="104" xfId="0" applyFont="1" applyFill="1" applyBorder="1" applyAlignment="1">
      <alignment horizontal="center"/>
    </xf>
    <xf numFmtId="0" fontId="40" fillId="9" borderId="112" xfId="0" applyFont="1" applyFill="1" applyBorder="1" applyAlignment="1">
      <alignment horizontal="center"/>
    </xf>
    <xf numFmtId="0" fontId="40" fillId="9" borderId="113" xfId="0" applyFont="1" applyFill="1" applyBorder="1" applyAlignment="1">
      <alignment horizontal="center"/>
    </xf>
    <xf numFmtId="0" fontId="40" fillId="9" borderId="105" xfId="0" applyFont="1" applyFill="1" applyBorder="1" applyAlignment="1">
      <alignment horizontal="center"/>
    </xf>
    <xf numFmtId="0" fontId="14" fillId="0" borderId="0" xfId="0" applyFont="1" applyAlignment="1">
      <alignment horizontal="center" vertical="center" wrapText="1"/>
    </xf>
    <xf numFmtId="0" fontId="0" fillId="0" borderId="0" xfId="0" applyFont="1" applyAlignment="1"/>
    <xf numFmtId="0" fontId="1" fillId="0" borderId="35" xfId="0" applyFont="1" applyBorder="1" applyAlignment="1">
      <alignment horizontal="left" vertical="center"/>
    </xf>
    <xf numFmtId="0" fontId="4" fillId="0" borderId="36" xfId="0" applyFont="1" applyBorder="1"/>
    <xf numFmtId="0" fontId="4" fillId="0" borderId="37" xfId="0" applyFont="1" applyBorder="1"/>
    <xf numFmtId="0" fontId="13" fillId="0" borderId="0" xfId="0" applyFont="1" applyAlignment="1">
      <alignment horizontal="center" vertical="center" wrapText="1"/>
    </xf>
    <xf numFmtId="14" fontId="3" fillId="0" borderId="38" xfId="0" applyNumberFormat="1" applyFont="1" applyBorder="1" applyAlignment="1">
      <alignment horizontal="left" vertical="center"/>
    </xf>
    <xf numFmtId="0" fontId="4" fillId="0" borderId="1" xfId="0" applyFont="1" applyBorder="1"/>
    <xf numFmtId="0" fontId="4" fillId="0" borderId="39" xfId="0" applyFont="1" applyBorder="1"/>
    <xf numFmtId="0" fontId="13" fillId="0" borderId="0" xfId="0" applyFont="1" applyAlignment="1">
      <alignment horizontal="center" wrapText="1"/>
    </xf>
    <xf numFmtId="0" fontId="5" fillId="2" borderId="2" xfId="0" applyFont="1" applyFill="1" applyBorder="1" applyAlignment="1">
      <alignment horizontal="center" vertical="center"/>
    </xf>
    <xf numFmtId="0" fontId="4" fillId="0" borderId="10" xfId="0" applyFont="1" applyBorder="1"/>
    <xf numFmtId="0" fontId="6" fillId="2" borderId="5" xfId="0" applyFont="1" applyFill="1" applyBorder="1" applyAlignment="1">
      <alignment horizontal="center" vertical="center" wrapText="1"/>
    </xf>
    <xf numFmtId="0" fontId="4" fillId="0" borderId="13" xfId="0" applyFont="1" applyBorder="1"/>
    <xf numFmtId="0" fontId="6" fillId="2" borderId="6" xfId="0" applyFont="1" applyFill="1" applyBorder="1" applyAlignment="1">
      <alignment horizontal="center" vertical="center" wrapText="1"/>
    </xf>
    <xf numFmtId="0" fontId="4" fillId="0" borderId="7" xfId="0" applyFont="1" applyBorder="1"/>
    <xf numFmtId="0" fontId="4" fillId="0" borderId="9" xfId="0" applyFont="1" applyBorder="1"/>
    <xf numFmtId="0" fontId="5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4" fillId="0" borderId="8" xfId="0" applyFont="1" applyBorder="1"/>
    <xf numFmtId="14" fontId="3" fillId="0" borderId="1" xfId="0" applyNumberFormat="1" applyFont="1" applyBorder="1" applyAlignment="1">
      <alignment horizontal="left" vertical="center"/>
    </xf>
    <xf numFmtId="0" fontId="20" fillId="3" borderId="54" xfId="1" applyFont="1" applyFill="1" applyBorder="1" applyAlignment="1">
      <alignment horizontal="center" vertical="center" wrapText="1"/>
    </xf>
    <xf numFmtId="0" fontId="20" fillId="3" borderId="80" xfId="1" applyFont="1" applyFill="1" applyBorder="1" applyAlignment="1">
      <alignment horizontal="center" vertical="center" wrapText="1"/>
    </xf>
    <xf numFmtId="0" fontId="20" fillId="3" borderId="91" xfId="1" applyFont="1" applyFill="1" applyBorder="1" applyAlignment="1">
      <alignment horizontal="center" vertical="center" wrapText="1"/>
    </xf>
    <xf numFmtId="0" fontId="2" fillId="4" borderId="126" xfId="1" applyFont="1" applyFill="1" applyBorder="1" applyAlignment="1">
      <alignment horizontal="center" vertical="center" wrapText="1"/>
    </xf>
    <xf numFmtId="0" fontId="2" fillId="4" borderId="125" xfId="1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6" fillId="0" borderId="86" xfId="0" applyFont="1" applyBorder="1" applyAlignment="1">
      <alignment horizontal="center" vertical="center"/>
    </xf>
    <xf numFmtId="0" fontId="6" fillId="0" borderId="89" xfId="0" applyFont="1" applyBorder="1" applyAlignment="1">
      <alignment horizontal="center" vertical="center"/>
    </xf>
    <xf numFmtId="0" fontId="2" fillId="0" borderId="86" xfId="0" applyFont="1" applyBorder="1" applyAlignment="1">
      <alignment horizontal="center"/>
    </xf>
    <xf numFmtId="0" fontId="2" fillId="0" borderId="89" xfId="0" applyFont="1" applyBorder="1" applyAlignment="1">
      <alignment horizontal="center"/>
    </xf>
    <xf numFmtId="0" fontId="2" fillId="3" borderId="101" xfId="0" applyFont="1" applyFill="1" applyBorder="1" applyAlignment="1">
      <alignment horizontal="center" vertical="center" wrapText="1"/>
    </xf>
    <xf numFmtId="0" fontId="4" fillId="0" borderId="101" xfId="0" applyFont="1" applyBorder="1"/>
    <xf numFmtId="0" fontId="21" fillId="3" borderId="154" xfId="0" applyFont="1" applyFill="1" applyBorder="1" applyAlignment="1">
      <alignment horizontal="center" vertical="center" wrapText="1"/>
    </xf>
    <xf numFmtId="0" fontId="4" fillId="0" borderId="155" xfId="0" applyFont="1" applyBorder="1"/>
    <xf numFmtId="0" fontId="21" fillId="3" borderId="98" xfId="0" applyFont="1" applyFill="1" applyBorder="1" applyAlignment="1">
      <alignment horizontal="center" vertical="center" wrapText="1"/>
    </xf>
    <xf numFmtId="0" fontId="4" fillId="0" borderId="98" xfId="0" applyFont="1" applyBorder="1"/>
    <xf numFmtId="0" fontId="2" fillId="4" borderId="89" xfId="0" applyFont="1" applyFill="1" applyBorder="1" applyAlignment="1">
      <alignment horizontal="center" vertical="center" wrapText="1"/>
    </xf>
    <xf numFmtId="0" fontId="4" fillId="0" borderId="89" xfId="0" applyFont="1" applyBorder="1"/>
    <xf numFmtId="0" fontId="2" fillId="3" borderId="100" xfId="0" applyFont="1" applyFill="1" applyBorder="1" applyAlignment="1">
      <alignment horizontal="center" vertical="center" wrapText="1"/>
    </xf>
    <xf numFmtId="0" fontId="4" fillId="0" borderId="153" xfId="0" applyFont="1" applyBorder="1"/>
    <xf numFmtId="0" fontId="23" fillId="3" borderId="41" xfId="0" applyFont="1" applyFill="1" applyBorder="1" applyAlignment="1">
      <alignment horizontal="center" vertical="center"/>
    </xf>
    <xf numFmtId="0" fontId="4" fillId="0" borderId="43" xfId="0" applyFont="1" applyBorder="1"/>
    <xf numFmtId="0" fontId="7" fillId="3" borderId="86" xfId="0" applyFont="1" applyFill="1" applyBorder="1" applyAlignment="1">
      <alignment horizontal="center" vertical="center" wrapText="1"/>
    </xf>
    <xf numFmtId="0" fontId="4" fillId="0" borderId="50" xfId="0" applyFont="1" applyBorder="1"/>
    <xf numFmtId="0" fontId="6" fillId="0" borderId="149" xfId="0" applyFont="1" applyBorder="1" applyAlignment="1">
      <alignment horizontal="center" vertical="center"/>
    </xf>
    <xf numFmtId="0" fontId="6" fillId="0" borderId="115" xfId="0" applyFont="1" applyBorder="1" applyAlignment="1">
      <alignment horizontal="center" vertical="center"/>
    </xf>
    <xf numFmtId="0" fontId="23" fillId="3" borderId="2" xfId="1" applyFont="1" applyFill="1" applyBorder="1" applyAlignment="1">
      <alignment horizontal="center" vertical="center"/>
    </xf>
    <xf numFmtId="0" fontId="23" fillId="3" borderId="127" xfId="1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top" wrapText="1"/>
    </xf>
    <xf numFmtId="0" fontId="20" fillId="3" borderId="42" xfId="0" applyFont="1" applyFill="1" applyBorder="1" applyAlignment="1">
      <alignment horizontal="center" vertical="center" wrapText="1"/>
    </xf>
    <xf numFmtId="0" fontId="20" fillId="3" borderId="6" xfId="0" applyFont="1" applyFill="1" applyBorder="1" applyAlignment="1">
      <alignment horizontal="center" vertical="center" wrapText="1"/>
    </xf>
    <xf numFmtId="0" fontId="2" fillId="4" borderId="20" xfId="0" applyFont="1" applyFill="1" applyBorder="1" applyAlignment="1">
      <alignment horizontal="center" vertical="center" wrapText="1"/>
    </xf>
    <xf numFmtId="0" fontId="4" fillId="0" borderId="56" xfId="0" applyFont="1" applyBorder="1"/>
    <xf numFmtId="0" fontId="2" fillId="3" borderId="92" xfId="1" applyFont="1" applyFill="1" applyBorder="1" applyAlignment="1">
      <alignment horizontal="center" vertical="center" wrapText="1"/>
    </xf>
    <xf numFmtId="0" fontId="2" fillId="3" borderId="77" xfId="1" applyFont="1" applyFill="1" applyBorder="1" applyAlignment="1">
      <alignment horizontal="center" vertical="center" wrapText="1"/>
    </xf>
    <xf numFmtId="0" fontId="2" fillId="3" borderId="54" xfId="1" applyFont="1" applyFill="1" applyBorder="1" applyAlignment="1">
      <alignment horizontal="center" vertical="top" wrapText="1"/>
    </xf>
    <xf numFmtId="0" fontId="2" fillId="3" borderId="91" xfId="1" applyFont="1" applyFill="1" applyBorder="1" applyAlignment="1">
      <alignment horizontal="center" vertical="top" wrapText="1"/>
    </xf>
    <xf numFmtId="0" fontId="2" fillId="3" borderId="5" xfId="0" applyFont="1" applyFill="1" applyBorder="1" applyAlignment="1">
      <alignment horizontal="center" vertical="center" wrapText="1"/>
    </xf>
    <xf numFmtId="0" fontId="4" fillId="0" borderId="21" xfId="0" applyFont="1" applyBorder="1"/>
    <xf numFmtId="0" fontId="2" fillId="3" borderId="92" xfId="0" applyFont="1" applyFill="1" applyBorder="1" applyAlignment="1">
      <alignment horizontal="center" vertical="center" wrapText="1"/>
    </xf>
    <xf numFmtId="0" fontId="2" fillId="3" borderId="77" xfId="0" applyFont="1" applyFill="1" applyBorder="1" applyAlignment="1">
      <alignment horizontal="center" vertical="center" wrapText="1"/>
    </xf>
    <xf numFmtId="0" fontId="6" fillId="0" borderId="149" xfId="0" applyFont="1" applyBorder="1" applyAlignment="1">
      <alignment horizontal="center"/>
    </xf>
    <xf numFmtId="0" fontId="6" fillId="0" borderId="115" xfId="0" applyFont="1" applyBorder="1" applyAlignment="1">
      <alignment horizontal="center"/>
    </xf>
    <xf numFmtId="0" fontId="17" fillId="0" borderId="0" xfId="0" applyFont="1" applyAlignment="1">
      <alignment horizontal="left" vertical="center"/>
    </xf>
    <xf numFmtId="0" fontId="5" fillId="3" borderId="41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21" fillId="3" borderId="6" xfId="0" applyFont="1" applyFill="1" applyBorder="1" applyAlignment="1">
      <alignment horizontal="center" vertical="center" wrapText="1"/>
    </xf>
    <xf numFmtId="0" fontId="6" fillId="4" borderId="42" xfId="0" applyFont="1" applyFill="1" applyBorder="1" applyAlignment="1">
      <alignment horizontal="center" vertical="center" wrapText="1"/>
    </xf>
    <xf numFmtId="0" fontId="6" fillId="3" borderId="42" xfId="0" applyFont="1" applyFill="1" applyBorder="1" applyAlignment="1">
      <alignment horizontal="center" vertical="center" wrapText="1"/>
    </xf>
    <xf numFmtId="0" fontId="4" fillId="0" borderId="80" xfId="0" applyFont="1" applyBorder="1"/>
    <xf numFmtId="0" fontId="2" fillId="3" borderId="104" xfId="0" applyFont="1" applyFill="1" applyBorder="1" applyAlignment="1">
      <alignment horizontal="center" vertical="top" wrapText="1"/>
    </xf>
    <xf numFmtId="0" fontId="2" fillId="4" borderId="91" xfId="0" applyFont="1" applyFill="1" applyBorder="1" applyAlignment="1">
      <alignment horizontal="center" vertical="center" wrapText="1"/>
    </xf>
    <xf numFmtId="0" fontId="21" fillId="3" borderId="54" xfId="0" applyFont="1" applyFill="1" applyBorder="1" applyAlignment="1">
      <alignment horizontal="center" vertical="center" wrapText="1"/>
    </xf>
    <xf numFmtId="0" fontId="21" fillId="3" borderId="80" xfId="0" applyFont="1" applyFill="1" applyBorder="1" applyAlignment="1">
      <alignment horizontal="center" vertical="center" wrapText="1"/>
    </xf>
    <xf numFmtId="0" fontId="21" fillId="3" borderId="9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148" xfId="0" applyFont="1" applyFill="1" applyBorder="1" applyAlignment="1">
      <alignment horizontal="center" vertical="center" wrapText="1"/>
    </xf>
    <xf numFmtId="0" fontId="21" fillId="17" borderId="105" xfId="0" applyFont="1" applyFill="1" applyBorder="1" applyAlignment="1">
      <alignment horizontal="center" vertical="center" wrapText="1"/>
    </xf>
    <xf numFmtId="0" fontId="2" fillId="18" borderId="100" xfId="0" applyFont="1" applyFill="1" applyBorder="1" applyAlignment="1">
      <alignment horizontal="center" vertical="center" wrapText="1"/>
    </xf>
    <xf numFmtId="0" fontId="2" fillId="18" borderId="153" xfId="0" applyFont="1" applyFill="1" applyBorder="1" applyAlignment="1">
      <alignment horizontal="center" vertical="center" wrapText="1"/>
    </xf>
    <xf numFmtId="0" fontId="2" fillId="17" borderId="100" xfId="0" applyFont="1" applyFill="1" applyBorder="1" applyAlignment="1">
      <alignment horizontal="center" vertical="center" wrapText="1"/>
    </xf>
    <xf numFmtId="0" fontId="2" fillId="17" borderId="185" xfId="0" applyFont="1" applyFill="1" applyBorder="1" applyAlignment="1">
      <alignment horizontal="center" vertical="center" wrapText="1"/>
    </xf>
    <xf numFmtId="0" fontId="37" fillId="0" borderId="114" xfId="0" applyFont="1" applyBorder="1" applyAlignment="1">
      <alignment horizontal="center"/>
    </xf>
    <xf numFmtId="0" fontId="32" fillId="0" borderId="115" xfId="0" applyFont="1" applyBorder="1" applyAlignment="1">
      <alignment horizontal="center"/>
    </xf>
    <xf numFmtId="0" fontId="0" fillId="0" borderId="114" xfId="0" applyFont="1" applyBorder="1" applyAlignment="1">
      <alignment horizontal="center"/>
    </xf>
    <xf numFmtId="0" fontId="0" fillId="0" borderId="115" xfId="0" applyFont="1" applyBorder="1" applyAlignment="1">
      <alignment horizontal="center"/>
    </xf>
    <xf numFmtId="0" fontId="5" fillId="0" borderId="114" xfId="0" applyFont="1" applyFill="1" applyBorder="1" applyAlignment="1">
      <alignment horizontal="center" vertical="center"/>
    </xf>
    <xf numFmtId="0" fontId="5" fillId="0" borderId="115" xfId="0" applyFont="1" applyFill="1" applyBorder="1" applyAlignment="1">
      <alignment horizontal="center" vertical="center"/>
    </xf>
    <xf numFmtId="0" fontId="0" fillId="0" borderId="89" xfId="0" applyFont="1" applyBorder="1" applyAlignment="1">
      <alignment horizontal="center"/>
    </xf>
    <xf numFmtId="0" fontId="31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6" fillId="11" borderId="42" xfId="0" applyFont="1" applyFill="1" applyBorder="1" applyAlignment="1">
      <alignment horizontal="center" vertical="center" wrapText="1"/>
    </xf>
    <xf numFmtId="0" fontId="4" fillId="10" borderId="9" xfId="0" applyFont="1" applyFill="1" applyBorder="1"/>
    <xf numFmtId="0" fontId="39" fillId="0" borderId="182" xfId="0" applyFont="1" applyBorder="1" applyAlignment="1">
      <alignment horizontal="left"/>
    </xf>
    <xf numFmtId="0" fontId="39" fillId="0" borderId="197" xfId="0" applyFont="1" applyBorder="1" applyAlignment="1">
      <alignment horizontal="left"/>
    </xf>
    <xf numFmtId="0" fontId="39" fillId="0" borderId="144" xfId="0" applyFont="1" applyBorder="1" applyAlignment="1">
      <alignment horizontal="left"/>
    </xf>
    <xf numFmtId="0" fontId="0" fillId="0" borderId="202" xfId="0" applyFont="1" applyBorder="1" applyAlignment="1">
      <alignment horizontal="center"/>
    </xf>
    <xf numFmtId="0" fontId="0" fillId="0" borderId="200" xfId="0" applyFont="1" applyBorder="1" applyAlignment="1">
      <alignment horizontal="center"/>
    </xf>
    <xf numFmtId="0" fontId="0" fillId="0" borderId="201" xfId="0" applyFont="1" applyBorder="1" applyAlignment="1">
      <alignment horizontal="center"/>
    </xf>
    <xf numFmtId="0" fontId="0" fillId="0" borderId="126" xfId="0" applyFont="1" applyBorder="1" applyAlignment="1">
      <alignment horizontal="center"/>
    </xf>
    <xf numFmtId="0" fontId="0" fillId="0" borderId="196" xfId="0" applyFont="1" applyBorder="1" applyAlignment="1">
      <alignment horizontal="center"/>
    </xf>
    <xf numFmtId="0" fontId="0" fillId="0" borderId="125" xfId="0" applyFont="1" applyBorder="1" applyAlignment="1">
      <alignment horizontal="center"/>
    </xf>
    <xf numFmtId="0" fontId="39" fillId="0" borderId="192" xfId="0" applyFont="1" applyBorder="1" applyAlignment="1">
      <alignment horizontal="left"/>
    </xf>
    <xf numFmtId="0" fontId="39" fillId="0" borderId="200" xfId="0" applyFont="1" applyBorder="1" applyAlignment="1">
      <alignment horizontal="left"/>
    </xf>
    <xf numFmtId="0" fontId="39" fillId="0" borderId="201" xfId="0" applyFont="1" applyBorder="1" applyAlignment="1">
      <alignment horizontal="left"/>
    </xf>
    <xf numFmtId="0" fontId="39" fillId="0" borderId="140" xfId="0" applyFont="1" applyBorder="1" applyAlignment="1">
      <alignment horizontal="center" vertical="center" wrapText="1"/>
    </xf>
    <xf numFmtId="0" fontId="39" fillId="0" borderId="136" xfId="0" applyFont="1" applyBorder="1" applyAlignment="1">
      <alignment horizontal="center" vertical="center" wrapText="1"/>
    </xf>
    <xf numFmtId="0" fontId="39" fillId="0" borderId="195" xfId="0" applyFont="1" applyBorder="1" applyAlignment="1">
      <alignment horizontal="center" vertical="center" wrapText="1"/>
    </xf>
    <xf numFmtId="0" fontId="39" fillId="0" borderId="194" xfId="0" applyFont="1" applyBorder="1" applyAlignment="1">
      <alignment horizontal="center"/>
    </xf>
    <xf numFmtId="0" fontId="39" fillId="0" borderId="89" xfId="0" applyFont="1" applyBorder="1" applyAlignment="1">
      <alignment horizontal="center"/>
    </xf>
    <xf numFmtId="0" fontId="39" fillId="0" borderId="133" xfId="0" applyFont="1" applyBorder="1" applyAlignment="1">
      <alignment horizontal="center" vertical="center" wrapText="1"/>
    </xf>
    <xf numFmtId="0" fontId="39" fillId="0" borderId="138" xfId="0" applyFont="1" applyBorder="1" applyAlignment="1">
      <alignment horizontal="center" vertical="center" wrapText="1"/>
    </xf>
    <xf numFmtId="0" fontId="0" fillId="0" borderId="145" xfId="0" applyFont="1" applyBorder="1" applyAlignment="1">
      <alignment horizontal="center"/>
    </xf>
    <xf numFmtId="0" fontId="0" fillId="0" borderId="197" xfId="0" applyFont="1" applyBorder="1" applyAlignment="1">
      <alignment horizontal="center"/>
    </xf>
    <xf numFmtId="0" fontId="0" fillId="0" borderId="144" xfId="0" applyFont="1" applyBorder="1" applyAlignment="1">
      <alignment horizontal="center"/>
    </xf>
    <xf numFmtId="0" fontId="0" fillId="0" borderId="198" xfId="0" applyFont="1" applyBorder="1" applyAlignment="1">
      <alignment horizontal="center"/>
    </xf>
    <xf numFmtId="0" fontId="25" fillId="0" borderId="0" xfId="0" applyFont="1" applyAlignment="1">
      <alignment horizontal="left" vertical="center"/>
    </xf>
    <xf numFmtId="14" fontId="26" fillId="0" borderId="0" xfId="0" applyNumberFormat="1" applyFont="1" applyAlignment="1">
      <alignment horizontal="left"/>
    </xf>
    <xf numFmtId="0" fontId="27" fillId="0" borderId="0" xfId="0" applyFont="1" applyAlignment="1">
      <alignment horizontal="left" vertical="center" wrapText="1"/>
    </xf>
    <xf numFmtId="0" fontId="6" fillId="11" borderId="114" xfId="0" applyFont="1" applyFill="1" applyBorder="1" applyAlignment="1">
      <alignment horizontal="center" vertical="center" wrapText="1"/>
    </xf>
    <xf numFmtId="0" fontId="4" fillId="10" borderId="116" xfId="0" applyFont="1" applyFill="1" applyBorder="1"/>
    <xf numFmtId="0" fontId="35" fillId="0" borderId="136" xfId="0" applyFont="1" applyBorder="1" applyAlignment="1">
      <alignment horizontal="left"/>
    </xf>
    <xf numFmtId="0" fontId="35" fillId="0" borderId="104" xfId="0" applyFont="1" applyBorder="1" applyAlignment="1">
      <alignment horizontal="left"/>
    </xf>
    <xf numFmtId="0" fontId="35" fillId="0" borderId="104" xfId="0" applyFont="1" applyBorder="1" applyAlignment="1">
      <alignment horizontal="center"/>
    </xf>
    <xf numFmtId="0" fontId="35" fillId="0" borderId="137" xfId="0" applyFont="1" applyBorder="1" applyAlignment="1">
      <alignment horizontal="center"/>
    </xf>
    <xf numFmtId="0" fontId="36" fillId="0" borderId="126" xfId="0" applyFont="1" applyBorder="1" applyAlignment="1">
      <alignment horizontal="center"/>
    </xf>
    <xf numFmtId="0" fontId="36" fillId="0" borderId="181" xfId="0" applyFont="1" applyBorder="1" applyAlignment="1">
      <alignment horizontal="center"/>
    </xf>
    <xf numFmtId="0" fontId="36" fillId="0" borderId="145" xfId="0" applyFont="1" applyBorder="1" applyAlignment="1">
      <alignment horizontal="center"/>
    </xf>
    <xf numFmtId="0" fontId="36" fillId="0" borderId="183" xfId="0" applyFont="1" applyBorder="1" applyAlignment="1">
      <alignment horizontal="center"/>
    </xf>
    <xf numFmtId="0" fontId="36" fillId="0" borderId="180" xfId="0" applyFont="1" applyBorder="1" applyAlignment="1">
      <alignment horizontal="right"/>
    </xf>
    <xf numFmtId="0" fontId="36" fillId="0" borderId="125" xfId="0" applyFont="1" applyBorder="1" applyAlignment="1">
      <alignment horizontal="right"/>
    </xf>
    <xf numFmtId="0" fontId="36" fillId="0" borderId="182" xfId="0" applyFont="1" applyBorder="1" applyAlignment="1">
      <alignment horizontal="right"/>
    </xf>
    <xf numFmtId="0" fontId="36" fillId="0" borderId="144" xfId="0" applyFont="1" applyBorder="1" applyAlignment="1">
      <alignment horizontal="right"/>
    </xf>
    <xf numFmtId="0" fontId="29" fillId="0" borderId="89" xfId="0" applyFont="1" applyBorder="1" applyAlignment="1">
      <alignment horizontal="center"/>
    </xf>
    <xf numFmtId="0" fontId="35" fillId="0" borderId="134" xfId="0" applyFont="1" applyBorder="1" applyAlignment="1">
      <alignment horizontal="center"/>
    </xf>
    <xf numFmtId="0" fontId="35" fillId="0" borderId="135" xfId="0" applyFont="1" applyBorder="1" applyAlignment="1">
      <alignment horizontal="center"/>
    </xf>
    <xf numFmtId="0" fontId="35" fillId="0" borderId="133" xfId="0" applyFont="1" applyBorder="1" applyAlignment="1">
      <alignment horizontal="left" wrapText="1"/>
    </xf>
    <xf numFmtId="0" fontId="36" fillId="0" borderId="134" xfId="0" applyFont="1" applyBorder="1" applyAlignment="1">
      <alignment horizontal="left" wrapText="1"/>
    </xf>
    <xf numFmtId="0" fontId="36" fillId="0" borderId="136" xfId="0" applyFont="1" applyBorder="1" applyAlignment="1">
      <alignment horizontal="left" wrapText="1"/>
    </xf>
    <xf numFmtId="0" fontId="36" fillId="0" borderId="104" xfId="0" applyFont="1" applyBorder="1" applyAlignment="1">
      <alignment horizontal="left" wrapText="1"/>
    </xf>
    <xf numFmtId="168" fontId="0" fillId="0" borderId="104" xfId="0" applyNumberFormat="1" applyFont="1" applyBorder="1" applyAlignment="1">
      <alignment horizontal="center"/>
    </xf>
    <xf numFmtId="168" fontId="0" fillId="0" borderId="137" xfId="0" applyNumberFormat="1" applyFont="1" applyBorder="1" applyAlignment="1">
      <alignment horizontal="center"/>
    </xf>
    <xf numFmtId="0" fontId="29" fillId="0" borderId="104" xfId="0" applyFont="1" applyBorder="1" applyAlignment="1">
      <alignment horizontal="center"/>
    </xf>
    <xf numFmtId="0" fontId="29" fillId="0" borderId="137" xfId="0" applyFont="1" applyBorder="1" applyAlignment="1">
      <alignment horizontal="center"/>
    </xf>
    <xf numFmtId="0" fontId="29" fillId="0" borderId="112" xfId="0" applyFont="1" applyBorder="1" applyAlignment="1">
      <alignment horizontal="center"/>
    </xf>
    <xf numFmtId="0" fontId="29" fillId="0" borderId="139" xfId="0" applyFont="1" applyBorder="1" applyAlignment="1">
      <alignment horizontal="center"/>
    </xf>
    <xf numFmtId="0" fontId="35" fillId="0" borderId="133" xfId="0" applyFont="1" applyBorder="1" applyAlignment="1">
      <alignment horizontal="left"/>
    </xf>
    <xf numFmtId="0" fontId="35" fillId="0" borderId="134" xfId="0" applyFont="1" applyBorder="1" applyAlignment="1">
      <alignment horizontal="left"/>
    </xf>
    <xf numFmtId="0" fontId="35" fillId="0" borderId="135" xfId="0" applyFont="1" applyBorder="1" applyAlignment="1">
      <alignment horizontal="left"/>
    </xf>
    <xf numFmtId="0" fontId="39" fillId="0" borderId="133" xfId="0" applyFont="1" applyBorder="1" applyAlignment="1">
      <alignment horizontal="center" wrapText="1"/>
    </xf>
    <xf numFmtId="0" fontId="39" fillId="0" borderId="136" xfId="0" applyFont="1" applyBorder="1" applyAlignment="1">
      <alignment horizontal="center" wrapText="1"/>
    </xf>
    <xf numFmtId="0" fontId="39" fillId="0" borderId="138" xfId="0" applyFont="1" applyBorder="1" applyAlignment="1">
      <alignment horizontal="center" wrapText="1"/>
    </xf>
    <xf numFmtId="0" fontId="39" fillId="0" borderId="146" xfId="0" applyFont="1" applyBorder="1" applyAlignment="1">
      <alignment horizontal="center"/>
    </xf>
    <xf numFmtId="0" fontId="39" fillId="0" borderId="143" xfId="0" applyFont="1" applyBorder="1" applyAlignment="1">
      <alignment horizontal="center"/>
    </xf>
    <xf numFmtId="0" fontId="42" fillId="0" borderId="114" xfId="0" applyFont="1" applyBorder="1" applyAlignment="1">
      <alignment horizontal="left"/>
    </xf>
    <xf numFmtId="0" fontId="42" fillId="0" borderId="115" xfId="0" applyFont="1" applyBorder="1" applyAlignment="1">
      <alignment horizontal="left"/>
    </xf>
    <xf numFmtId="0" fontId="42" fillId="0" borderId="116" xfId="0" applyFont="1" applyBorder="1" applyAlignment="1">
      <alignment horizontal="left"/>
    </xf>
    <xf numFmtId="0" fontId="40" fillId="0" borderId="114" xfId="0" applyFont="1" applyBorder="1" applyAlignment="1">
      <alignment horizontal="left"/>
    </xf>
    <xf numFmtId="0" fontId="40" fillId="0" borderId="115" xfId="0" applyFont="1" applyBorder="1" applyAlignment="1">
      <alignment horizontal="left"/>
    </xf>
    <xf numFmtId="0" fontId="40" fillId="0" borderId="150" xfId="0" applyFont="1" applyBorder="1" applyAlignment="1">
      <alignment horizontal="left"/>
    </xf>
    <xf numFmtId="0" fontId="40" fillId="0" borderId="203" xfId="0" applyFont="1" applyBorder="1" applyAlignment="1">
      <alignment horizontal="left"/>
    </xf>
    <xf numFmtId="0" fontId="40" fillId="0" borderId="146" xfId="0" applyFont="1" applyBorder="1" applyAlignment="1">
      <alignment horizontal="left"/>
    </xf>
    <xf numFmtId="0" fontId="40" fillId="0" borderId="133" xfId="0" applyFont="1" applyBorder="1" applyAlignment="1">
      <alignment horizontal="center" wrapText="1"/>
    </xf>
    <xf numFmtId="0" fontId="40" fillId="0" borderId="136" xfId="0" applyFont="1" applyBorder="1" applyAlignment="1">
      <alignment horizontal="center" wrapText="1"/>
    </xf>
    <xf numFmtId="0" fontId="40" fillId="0" borderId="195" xfId="0" applyFont="1" applyBorder="1" applyAlignment="1">
      <alignment horizontal="center" wrapText="1"/>
    </xf>
    <xf numFmtId="0" fontId="40" fillId="0" borderId="206" xfId="0" applyFont="1" applyBorder="1" applyAlignment="1">
      <alignment horizontal="center" vertical="center" wrapText="1"/>
    </xf>
    <xf numFmtId="0" fontId="40" fillId="0" borderId="207" xfId="0" applyFont="1" applyBorder="1" applyAlignment="1">
      <alignment horizontal="center" vertical="center" wrapText="1"/>
    </xf>
    <xf numFmtId="0" fontId="40" fillId="0" borderId="191" xfId="0" applyFont="1" applyBorder="1" applyAlignment="1">
      <alignment horizontal="center" vertical="center" wrapText="1"/>
    </xf>
    <xf numFmtId="0" fontId="2" fillId="19" borderId="0" xfId="0" applyFont="1" applyFill="1" applyAlignment="1">
      <alignment vertical="center"/>
    </xf>
    <xf numFmtId="2" fontId="6" fillId="0" borderId="208" xfId="0" applyNumberFormat="1" applyFont="1" applyBorder="1" applyAlignment="1">
      <alignment horizontal="center" vertical="center" wrapText="1"/>
    </xf>
    <xf numFmtId="1" fontId="6" fillId="4" borderId="209" xfId="0" applyNumberFormat="1" applyFont="1" applyFill="1" applyBorder="1" applyAlignment="1">
      <alignment horizontal="center" vertical="center" wrapText="1"/>
    </xf>
    <xf numFmtId="1" fontId="6" fillId="4" borderId="210" xfId="0" applyNumberFormat="1" applyFont="1" applyFill="1" applyBorder="1" applyAlignment="1">
      <alignment horizontal="center" vertical="center" wrapText="1"/>
    </xf>
    <xf numFmtId="2" fontId="6" fillId="0" borderId="211" xfId="0" applyNumberFormat="1" applyFont="1" applyBorder="1" applyAlignment="1">
      <alignment horizontal="center" vertical="center" wrapText="1"/>
    </xf>
    <xf numFmtId="1" fontId="6" fillId="4" borderId="212" xfId="0" applyNumberFormat="1" applyFont="1" applyFill="1" applyBorder="1" applyAlignment="1">
      <alignment horizontal="center" vertical="center" wrapText="1"/>
    </xf>
    <xf numFmtId="1" fontId="6" fillId="4" borderId="213" xfId="0" applyNumberFormat="1" applyFont="1" applyFill="1" applyBorder="1" applyAlignment="1">
      <alignment horizontal="center" vertical="center" wrapText="1"/>
    </xf>
    <xf numFmtId="2" fontId="6" fillId="0" borderId="214" xfId="0" applyNumberFormat="1" applyFont="1" applyBorder="1" applyAlignment="1">
      <alignment horizontal="center" vertical="center" wrapText="1"/>
    </xf>
    <xf numFmtId="1" fontId="6" fillId="2" borderId="215" xfId="0" applyNumberFormat="1" applyFont="1" applyFill="1" applyBorder="1" applyAlignment="1">
      <alignment horizontal="center" vertical="center" wrapText="1"/>
    </xf>
    <xf numFmtId="0" fontId="6" fillId="0" borderId="214" xfId="0" applyFont="1" applyBorder="1" applyAlignment="1">
      <alignment horizontal="center" vertical="center" wrapText="1"/>
    </xf>
    <xf numFmtId="166" fontId="6" fillId="0" borderId="215" xfId="0" applyNumberFormat="1" applyFont="1" applyBorder="1" applyAlignment="1">
      <alignment horizontal="center" vertical="center" wrapText="1"/>
    </xf>
    <xf numFmtId="1" fontId="6" fillId="2" borderId="212" xfId="0" applyNumberFormat="1" applyFont="1" applyFill="1" applyBorder="1" applyAlignment="1">
      <alignment horizontal="center" vertical="center" wrapText="1"/>
    </xf>
    <xf numFmtId="0" fontId="6" fillId="0" borderId="211" xfId="0" applyFont="1" applyBorder="1" applyAlignment="1">
      <alignment horizontal="center" vertical="center" wrapText="1"/>
    </xf>
    <xf numFmtId="166" fontId="6" fillId="0" borderId="212" xfId="0" applyNumberFormat="1" applyFont="1" applyBorder="1" applyAlignment="1">
      <alignment horizontal="center" vertical="center" wrapText="1"/>
    </xf>
    <xf numFmtId="1" fontId="6" fillId="4" borderId="126" xfId="0" applyNumberFormat="1" applyFont="1" applyFill="1" applyBorder="1" applyAlignment="1">
      <alignment horizontal="center" vertical="center" wrapText="1"/>
    </xf>
    <xf numFmtId="0" fontId="6" fillId="0" borderId="137" xfId="0" applyFont="1" applyBorder="1" applyAlignment="1">
      <alignment horizontal="center" vertical="center"/>
    </xf>
    <xf numFmtId="1" fontId="6" fillId="2" borderId="216" xfId="0" applyNumberFormat="1" applyFont="1" applyFill="1" applyBorder="1" applyAlignment="1">
      <alignment horizontal="center" vertical="center" wrapText="1"/>
    </xf>
    <xf numFmtId="0" fontId="6" fillId="0" borderId="217" xfId="0" applyFont="1" applyBorder="1" applyAlignment="1">
      <alignment horizontal="center" vertical="center" wrapText="1"/>
    </xf>
    <xf numFmtId="166" fontId="6" fillId="0" borderId="216" xfId="0" applyNumberFormat="1" applyFont="1" applyBorder="1" applyAlignment="1">
      <alignment horizontal="center" vertical="center" wrapText="1"/>
    </xf>
    <xf numFmtId="165" fontId="6" fillId="0" borderId="191" xfId="0" applyNumberFormat="1" applyFont="1" applyBorder="1" applyAlignment="1">
      <alignment horizontal="center" vertical="center" wrapText="1"/>
    </xf>
    <xf numFmtId="0" fontId="6" fillId="2" borderId="190" xfId="0" applyFont="1" applyFill="1" applyBorder="1" applyAlignment="1">
      <alignment horizontal="center" vertical="center" wrapText="1"/>
    </xf>
    <xf numFmtId="0" fontId="6" fillId="0" borderId="147" xfId="0" applyFont="1" applyBorder="1" applyAlignment="1">
      <alignment horizontal="center" vertical="center" wrapText="1"/>
    </xf>
    <xf numFmtId="0" fontId="6" fillId="0" borderId="142" xfId="0" applyFont="1" applyBorder="1" applyAlignment="1">
      <alignment horizontal="center" vertical="center" wrapText="1"/>
    </xf>
    <xf numFmtId="2" fontId="6" fillId="0" borderId="190" xfId="0" applyNumberFormat="1" applyFont="1" applyBorder="1" applyAlignment="1">
      <alignment horizontal="center" vertical="center" wrapText="1"/>
    </xf>
    <xf numFmtId="2" fontId="6" fillId="0" borderId="147" xfId="0" applyNumberFormat="1" applyFont="1" applyBorder="1" applyAlignment="1">
      <alignment horizontal="center" vertical="center" wrapText="1"/>
    </xf>
    <xf numFmtId="1" fontId="6" fillId="0" borderId="191" xfId="0" applyNumberFormat="1" applyFont="1" applyBorder="1" applyAlignment="1">
      <alignment horizontal="center" vertical="center" wrapText="1"/>
    </xf>
    <xf numFmtId="165" fontId="6" fillId="0" borderId="218" xfId="1" applyNumberFormat="1" applyFont="1" applyBorder="1" applyAlignment="1">
      <alignment horizontal="center" vertical="center" wrapText="1"/>
    </xf>
    <xf numFmtId="1" fontId="6" fillId="0" borderId="219" xfId="1" applyNumberFormat="1" applyFont="1" applyBorder="1" applyAlignment="1">
      <alignment horizontal="center" vertical="center" wrapText="1"/>
    </xf>
    <xf numFmtId="165" fontId="6" fillId="0" borderId="211" xfId="1" applyNumberFormat="1" applyFont="1" applyBorder="1" applyAlignment="1">
      <alignment horizontal="center" vertical="center" wrapText="1"/>
    </xf>
    <xf numFmtId="1" fontId="6" fillId="0" borderId="212" xfId="1" applyNumberFormat="1" applyFont="1" applyBorder="1" applyAlignment="1">
      <alignment horizontal="center" vertical="center" wrapText="1"/>
    </xf>
    <xf numFmtId="1" fontId="2" fillId="4" borderId="105" xfId="1" applyNumberFormat="1" applyFont="1" applyFill="1" applyBorder="1" applyAlignment="1">
      <alignment horizontal="center" vertical="top" wrapText="1"/>
    </xf>
    <xf numFmtId="165" fontId="6" fillId="0" borderId="217" xfId="1" applyNumberFormat="1" applyFont="1" applyBorder="1" applyAlignment="1">
      <alignment horizontal="center" vertical="center" wrapText="1"/>
    </xf>
    <xf numFmtId="1" fontId="6" fillId="0" borderId="215" xfId="1" applyNumberFormat="1" applyFont="1" applyBorder="1" applyAlignment="1">
      <alignment horizontal="center" vertical="center" wrapText="1"/>
    </xf>
    <xf numFmtId="1" fontId="6" fillId="0" borderId="216" xfId="1" applyNumberFormat="1" applyFont="1" applyBorder="1" applyAlignment="1">
      <alignment horizontal="center" vertical="center" wrapText="1"/>
    </xf>
    <xf numFmtId="0" fontId="6" fillId="0" borderId="220" xfId="1" applyFont="1" applyBorder="1" applyAlignment="1">
      <alignment horizontal="center" vertical="center" wrapText="1"/>
    </xf>
    <xf numFmtId="0" fontId="6" fillId="0" borderId="221" xfId="1" applyFont="1" applyBorder="1" applyAlignment="1">
      <alignment horizontal="center" vertical="center" wrapText="1"/>
    </xf>
    <xf numFmtId="0" fontId="6" fillId="0" borderId="222" xfId="1" applyFont="1" applyBorder="1" applyAlignment="1">
      <alignment horizontal="center" vertical="center" wrapText="1"/>
    </xf>
    <xf numFmtId="0" fontId="6" fillId="0" borderId="217" xfId="1" applyFont="1" applyBorder="1" applyAlignment="1">
      <alignment horizontal="center" vertical="center" wrapText="1"/>
    </xf>
    <xf numFmtId="166" fontId="6" fillId="0" borderId="216" xfId="1" applyNumberFormat="1" applyFont="1" applyBorder="1" applyAlignment="1">
      <alignment horizontal="center" vertical="center" wrapText="1"/>
    </xf>
    <xf numFmtId="2" fontId="6" fillId="0" borderId="220" xfId="1" applyNumberFormat="1" applyFont="1" applyBorder="1" applyAlignment="1">
      <alignment horizontal="center" vertical="center" wrapText="1"/>
    </xf>
    <xf numFmtId="2" fontId="6" fillId="0" borderId="223" xfId="1" applyNumberFormat="1" applyFont="1" applyBorder="1" applyAlignment="1">
      <alignment horizontal="center" vertical="center" wrapText="1"/>
    </xf>
    <xf numFmtId="1" fontId="6" fillId="0" borderId="223" xfId="1" applyNumberFormat="1" applyFont="1" applyBorder="1" applyAlignment="1">
      <alignment horizontal="center" vertical="center" wrapText="1"/>
    </xf>
    <xf numFmtId="1" fontId="2" fillId="8" borderId="217" xfId="1" applyNumberFormat="1" applyFont="1" applyFill="1" applyBorder="1" applyAlignment="1">
      <alignment horizontal="center" vertical="top" wrapText="1"/>
    </xf>
    <xf numFmtId="0" fontId="6" fillId="0" borderId="213" xfId="1" applyFont="1" applyBorder="1" applyAlignment="1">
      <alignment horizontal="center" vertical="center" wrapText="1"/>
    </xf>
    <xf numFmtId="0" fontId="6" fillId="0" borderId="224" xfId="1" applyFont="1" applyBorder="1" applyAlignment="1">
      <alignment horizontal="center" vertical="center" wrapText="1"/>
    </xf>
    <xf numFmtId="0" fontId="6" fillId="0" borderId="225" xfId="1" applyFont="1" applyBorder="1" applyAlignment="1">
      <alignment horizontal="center" vertical="center" wrapText="1"/>
    </xf>
    <xf numFmtId="0" fontId="6" fillId="0" borderId="211" xfId="1" applyFont="1" applyBorder="1" applyAlignment="1">
      <alignment horizontal="center" vertical="center" wrapText="1"/>
    </xf>
    <xf numFmtId="166" fontId="6" fillId="0" borderId="212" xfId="1" applyNumberFormat="1" applyFont="1" applyBorder="1" applyAlignment="1">
      <alignment horizontal="center" vertical="center" wrapText="1"/>
    </xf>
    <xf numFmtId="2" fontId="6" fillId="0" borderId="213" xfId="1" applyNumberFormat="1" applyFont="1" applyBorder="1" applyAlignment="1">
      <alignment horizontal="center" vertical="center" wrapText="1"/>
    </xf>
    <xf numFmtId="2" fontId="6" fillId="0" borderId="196" xfId="1" applyNumberFormat="1" applyFont="1" applyBorder="1" applyAlignment="1">
      <alignment horizontal="center" vertical="center" wrapText="1"/>
    </xf>
    <xf numFmtId="1" fontId="6" fillId="0" borderId="196" xfId="1" applyNumberFormat="1" applyFont="1" applyBorder="1" applyAlignment="1">
      <alignment horizontal="center" vertical="center" wrapText="1"/>
    </xf>
    <xf numFmtId="1" fontId="2" fillId="8" borderId="211" xfId="1" applyNumberFormat="1" applyFont="1" applyFill="1" applyBorder="1" applyAlignment="1">
      <alignment horizontal="center" vertical="top" wrapText="1"/>
    </xf>
    <xf numFmtId="2" fontId="6" fillId="0" borderId="125" xfId="1" applyNumberFormat="1" applyFont="1" applyBorder="1" applyAlignment="1">
      <alignment horizontal="center" vertical="center" wrapText="1"/>
    </xf>
    <xf numFmtId="1" fontId="6" fillId="0" borderId="226" xfId="1" applyNumberFormat="1" applyFont="1" applyBorder="1" applyAlignment="1">
      <alignment horizontal="center" vertical="center" wrapText="1"/>
    </xf>
    <xf numFmtId="1" fontId="6" fillId="0" borderId="227" xfId="1" applyNumberFormat="1" applyFont="1" applyBorder="1" applyAlignment="1">
      <alignment horizontal="center" vertical="center" wrapText="1"/>
    </xf>
    <xf numFmtId="1" fontId="6" fillId="0" borderId="228" xfId="1" applyNumberFormat="1" applyFont="1" applyBorder="1" applyAlignment="1">
      <alignment horizontal="center" vertical="center" wrapText="1"/>
    </xf>
    <xf numFmtId="0" fontId="6" fillId="0" borderId="229" xfId="1" applyFont="1" applyBorder="1" applyAlignment="1">
      <alignment vertical="center"/>
    </xf>
    <xf numFmtId="165" fontId="6" fillId="0" borderId="214" xfId="1" applyNumberFormat="1" applyFont="1" applyBorder="1" applyAlignment="1">
      <alignment horizontal="center" vertical="center" wrapText="1"/>
    </xf>
    <xf numFmtId="1" fontId="2" fillId="8" borderId="230" xfId="1" applyNumberFormat="1" applyFont="1" applyFill="1" applyBorder="1" applyAlignment="1">
      <alignment horizontal="center" vertical="top" wrapText="1"/>
    </xf>
    <xf numFmtId="0" fontId="6" fillId="9" borderId="220" xfId="1" applyFont="1" applyFill="1" applyBorder="1" applyAlignment="1">
      <alignment horizontal="center" vertical="center"/>
    </xf>
    <xf numFmtId="2" fontId="6" fillId="0" borderId="231" xfId="1" applyNumberFormat="1" applyFont="1" applyBorder="1" applyAlignment="1">
      <alignment horizontal="center" vertical="center" wrapText="1"/>
    </xf>
    <xf numFmtId="0" fontId="6" fillId="6" borderId="97" xfId="1" applyFont="1" applyFill="1" applyBorder="1" applyAlignment="1">
      <alignment vertical="center"/>
    </xf>
    <xf numFmtId="0" fontId="2" fillId="4" borderId="105" xfId="1" applyFont="1" applyFill="1" applyBorder="1" applyAlignment="1">
      <alignment horizontal="center" vertical="top" wrapText="1"/>
    </xf>
    <xf numFmtId="0" fontId="6" fillId="6" borderId="229" xfId="1" applyFont="1" applyFill="1" applyBorder="1" applyAlignment="1">
      <alignment vertical="center"/>
    </xf>
    <xf numFmtId="165" fontId="2" fillId="7" borderId="217" xfId="1" applyNumberFormat="1" applyFont="1" applyFill="1" applyBorder="1" applyAlignment="1">
      <alignment horizontal="center" vertical="top" wrapText="1"/>
    </xf>
    <xf numFmtId="1" fontId="2" fillId="7" borderId="216" xfId="1" applyNumberFormat="1" applyFont="1" applyFill="1" applyBorder="1" applyAlignment="1">
      <alignment horizontal="center" vertical="top" wrapText="1"/>
    </xf>
    <xf numFmtId="0" fontId="4" fillId="5" borderId="220" xfId="1" applyFont="1" applyFill="1" applyBorder="1" applyAlignment="1">
      <alignment horizontal="center" vertical="center"/>
    </xf>
    <xf numFmtId="0" fontId="2" fillId="7" borderId="221" xfId="1" applyFont="1" applyFill="1" applyBorder="1" applyAlignment="1">
      <alignment horizontal="center" vertical="top" wrapText="1"/>
    </xf>
    <xf numFmtId="0" fontId="2" fillId="7" borderId="223" xfId="1" applyFont="1" applyFill="1" applyBorder="1" applyAlignment="1">
      <alignment horizontal="center" vertical="top" wrapText="1"/>
    </xf>
    <xf numFmtId="0" fontId="2" fillId="7" borderId="217" xfId="1" applyFont="1" applyFill="1" applyBorder="1" applyAlignment="1">
      <alignment horizontal="center" vertical="top" wrapText="1"/>
    </xf>
    <xf numFmtId="166" fontId="6" fillId="5" borderId="216" xfId="1" applyNumberFormat="1" applyFont="1" applyFill="1" applyBorder="1" applyAlignment="1">
      <alignment horizontal="center" vertical="center" wrapText="1"/>
    </xf>
    <xf numFmtId="2" fontId="20" fillId="7" borderId="220" xfId="1" applyNumberFormat="1" applyFont="1" applyFill="1" applyBorder="1" applyAlignment="1">
      <alignment horizontal="center" vertical="top" wrapText="1"/>
    </xf>
    <xf numFmtId="2" fontId="20" fillId="7" borderId="223" xfId="1" applyNumberFormat="1" applyFont="1" applyFill="1" applyBorder="1" applyAlignment="1">
      <alignment horizontal="center" vertical="top" wrapText="1"/>
    </xf>
    <xf numFmtId="0" fontId="2" fillId="0" borderId="223" xfId="1" applyFont="1" applyBorder="1" applyAlignment="1">
      <alignment horizontal="center" vertical="top" wrapText="1"/>
    </xf>
    <xf numFmtId="0" fontId="2" fillId="8" borderId="220" xfId="1" applyFont="1" applyFill="1" applyBorder="1" applyAlignment="1">
      <alignment horizontal="center" vertical="top" wrapText="1"/>
    </xf>
    <xf numFmtId="0" fontId="6" fillId="5" borderId="229" xfId="1" applyFont="1" applyFill="1" applyBorder="1" applyAlignment="1">
      <alignment vertical="center"/>
    </xf>
    <xf numFmtId="165" fontId="6" fillId="5" borderId="214" xfId="1" applyNumberFormat="1" applyFont="1" applyFill="1" applyBorder="1" applyAlignment="1">
      <alignment horizontal="center" vertical="center" wrapText="1"/>
    </xf>
    <xf numFmtId="1" fontId="6" fillId="5" borderId="215" xfId="1" applyNumberFormat="1" applyFont="1" applyFill="1" applyBorder="1" applyAlignment="1">
      <alignment horizontal="center" vertical="center" wrapText="1"/>
    </xf>
    <xf numFmtId="0" fontId="6" fillId="5" borderId="231" xfId="1" applyFont="1" applyFill="1" applyBorder="1" applyAlignment="1">
      <alignment horizontal="center" vertical="center" wrapText="1"/>
    </xf>
    <xf numFmtId="0" fontId="6" fillId="5" borderId="232" xfId="1" applyFont="1" applyFill="1" applyBorder="1" applyAlignment="1">
      <alignment horizontal="center" vertical="center" wrapText="1"/>
    </xf>
    <xf numFmtId="0" fontId="6" fillId="5" borderId="233" xfId="1" applyFont="1" applyFill="1" applyBorder="1" applyAlignment="1">
      <alignment horizontal="center" vertical="center" wrapText="1"/>
    </xf>
    <xf numFmtId="0" fontId="6" fillId="5" borderId="214" xfId="1" applyFont="1" applyFill="1" applyBorder="1" applyAlignment="1">
      <alignment horizontal="center" vertical="center" wrapText="1"/>
    </xf>
    <xf numFmtId="166" fontId="6" fillId="5" borderId="215" xfId="1" applyNumberFormat="1" applyFont="1" applyFill="1" applyBorder="1" applyAlignment="1">
      <alignment horizontal="center" vertical="center" wrapText="1"/>
    </xf>
    <xf numFmtId="2" fontId="6" fillId="5" borderId="231" xfId="1" applyNumberFormat="1" applyFont="1" applyFill="1" applyBorder="1" applyAlignment="1">
      <alignment horizontal="center" vertical="center" wrapText="1"/>
    </xf>
    <xf numFmtId="2" fontId="6" fillId="5" borderId="234" xfId="1" applyNumberFormat="1" applyFont="1" applyFill="1" applyBorder="1" applyAlignment="1">
      <alignment horizontal="center" vertical="center" wrapText="1"/>
    </xf>
    <xf numFmtId="0" fontId="6" fillId="5" borderId="235" xfId="1" applyFont="1" applyFill="1" applyBorder="1" applyAlignment="1">
      <alignment vertical="center"/>
    </xf>
    <xf numFmtId="165" fontId="6" fillId="6" borderId="211" xfId="1" applyNumberFormat="1" applyFont="1" applyFill="1" applyBorder="1" applyAlignment="1">
      <alignment horizontal="center" vertical="center" wrapText="1"/>
    </xf>
    <xf numFmtId="1" fontId="6" fillId="6" borderId="212" xfId="1" applyNumberFormat="1" applyFont="1" applyFill="1" applyBorder="1" applyAlignment="1">
      <alignment horizontal="center" vertical="center" wrapText="1"/>
    </xf>
    <xf numFmtId="1" fontId="6" fillId="5" borderId="212" xfId="1" applyNumberFormat="1" applyFont="1" applyFill="1" applyBorder="1" applyAlignment="1">
      <alignment horizontal="center" vertical="center" wrapText="1"/>
    </xf>
    <xf numFmtId="0" fontId="6" fillId="5" borderId="213" xfId="1" applyFont="1" applyFill="1" applyBorder="1" applyAlignment="1">
      <alignment horizontal="center" vertical="center" wrapText="1"/>
    </xf>
    <xf numFmtId="0" fontId="6" fillId="5" borderId="224" xfId="1" applyFont="1" applyFill="1" applyBorder="1" applyAlignment="1">
      <alignment horizontal="center" vertical="center" wrapText="1"/>
    </xf>
    <xf numFmtId="0" fontId="6" fillId="5" borderId="225" xfId="1" applyFont="1" applyFill="1" applyBorder="1" applyAlignment="1">
      <alignment horizontal="center" vertical="center" wrapText="1"/>
    </xf>
    <xf numFmtId="0" fontId="6" fillId="5" borderId="211" xfId="1" applyFont="1" applyFill="1" applyBorder="1" applyAlignment="1">
      <alignment horizontal="center" vertical="center" wrapText="1"/>
    </xf>
    <xf numFmtId="166" fontId="6" fillId="5" borderId="212" xfId="1" applyNumberFormat="1" applyFont="1" applyFill="1" applyBorder="1" applyAlignment="1">
      <alignment horizontal="center" vertical="center" wrapText="1"/>
    </xf>
    <xf numFmtId="2" fontId="6" fillId="5" borderId="213" xfId="1" applyNumberFormat="1" applyFont="1" applyFill="1" applyBorder="1" applyAlignment="1">
      <alignment horizontal="center" vertical="center" wrapText="1"/>
    </xf>
    <xf numFmtId="2" fontId="6" fillId="5" borderId="196" xfId="1" applyNumberFormat="1" applyFont="1" applyFill="1" applyBorder="1" applyAlignment="1">
      <alignment horizontal="center" vertical="center" wrapText="1"/>
    </xf>
    <xf numFmtId="0" fontId="6" fillId="0" borderId="230" xfId="1" applyFont="1" applyBorder="1" applyAlignment="1">
      <alignment vertical="center"/>
    </xf>
    <xf numFmtId="0" fontId="6" fillId="0" borderId="235" xfId="1" applyFont="1" applyBorder="1" applyAlignment="1">
      <alignment vertical="center"/>
    </xf>
    <xf numFmtId="0" fontId="6" fillId="0" borderId="121" xfId="1" applyFont="1" applyBorder="1" applyAlignment="1">
      <alignment vertical="center"/>
    </xf>
    <xf numFmtId="1" fontId="2" fillId="8" borderId="235" xfId="1" applyNumberFormat="1" applyFont="1" applyFill="1" applyBorder="1" applyAlignment="1">
      <alignment horizontal="center" vertical="top" wrapText="1"/>
    </xf>
    <xf numFmtId="0" fontId="6" fillId="9" borderId="213" xfId="1" applyFont="1" applyFill="1" applyBorder="1" applyAlignment="1">
      <alignment horizontal="center" vertical="center"/>
    </xf>
    <xf numFmtId="14" fontId="33" fillId="0" borderId="89" xfId="0" applyNumberFormat="1" applyFont="1" applyBorder="1" applyAlignment="1">
      <alignment horizontal="center"/>
    </xf>
    <xf numFmtId="0" fontId="33" fillId="0" borderId="89" xfId="0" applyFont="1" applyBorder="1" applyAlignment="1">
      <alignment horizontal="center"/>
    </xf>
  </cellXfs>
  <cellStyles count="2">
    <cellStyle name="Обычный" xfId="0" builtinId="0"/>
    <cellStyle name="Обычный 2" xfId="1" xr:uid="{0CC8DF21-097F-4479-8209-76A3F8A4991A}"/>
  </cellStyles>
  <dxfs count="0"/>
  <tableStyles count="0" defaultTableStyle="TableStyleMedium2" defaultPivotStyle="PivotStyleLight16"/>
  <colors>
    <mruColors>
      <color rgb="FF99FF99"/>
      <color rgb="FF66FF66"/>
      <color rgb="FFC0C0C0"/>
      <color rgb="FFCCFF33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belka35.ru/" TargetMode="External"/><Relationship Id="rId1" Type="http://schemas.openxmlformats.org/officeDocument/2006/relationships/hyperlink" Target="http://www.belka35.ru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belka35.ru/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79998168889431442"/>
  </sheetPr>
  <dimension ref="A1:X118"/>
  <sheetViews>
    <sheetView tabSelected="1" workbookViewId="0">
      <selection activeCell="A2" sqref="A2:J2"/>
    </sheetView>
  </sheetViews>
  <sheetFormatPr defaultColWidth="14.42578125" defaultRowHeight="15" customHeight="1" x14ac:dyDescent="0.25"/>
  <cols>
    <col min="1" max="1" width="28.5703125" customWidth="1"/>
    <col min="2" max="3" width="8" customWidth="1"/>
    <col min="4" max="4" width="9.5703125" customWidth="1"/>
    <col min="5" max="5" width="4.7109375" customWidth="1"/>
    <col min="6" max="6" width="5.7109375" customWidth="1"/>
    <col min="7" max="7" width="7.42578125" customWidth="1"/>
    <col min="8" max="8" width="9.5703125" customWidth="1"/>
    <col min="9" max="9" width="8.42578125" customWidth="1"/>
    <col min="10" max="24" width="9.140625" customWidth="1"/>
  </cols>
  <sheetData>
    <row r="1" spans="1:24" ht="37.5" customHeight="1" x14ac:dyDescent="0.25">
      <c r="A1" s="903" t="s">
        <v>0</v>
      </c>
      <c r="B1" s="886"/>
      <c r="C1" s="886"/>
      <c r="D1" s="886"/>
      <c r="E1" s="886"/>
      <c r="F1" s="886"/>
      <c r="G1" s="886"/>
      <c r="H1" s="886"/>
      <c r="I1" s="886"/>
      <c r="J1" s="886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20.25" customHeight="1" x14ac:dyDescent="0.25">
      <c r="A2" s="905">
        <v>45214</v>
      </c>
      <c r="B2" s="892"/>
      <c r="C2" s="892"/>
      <c r="D2" s="892"/>
      <c r="E2" s="892"/>
      <c r="F2" s="892"/>
      <c r="G2" s="892"/>
      <c r="H2" s="892"/>
      <c r="I2" s="892"/>
      <c r="J2" s="892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30" customHeight="1" x14ac:dyDescent="0.25">
      <c r="A3" s="895" t="s">
        <v>1</v>
      </c>
      <c r="B3" s="2" t="s">
        <v>2</v>
      </c>
      <c r="C3" s="3" t="s">
        <v>3</v>
      </c>
      <c r="D3" s="3" t="s">
        <v>4</v>
      </c>
      <c r="E3" s="897" t="s">
        <v>5</v>
      </c>
      <c r="F3" s="899" t="s">
        <v>6</v>
      </c>
      <c r="G3" s="900"/>
      <c r="H3" s="904"/>
      <c r="I3" s="902" t="s">
        <v>7</v>
      </c>
      <c r="J3" s="901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</row>
    <row r="4" spans="1:24" ht="16.5" customHeight="1" x14ac:dyDescent="0.25">
      <c r="A4" s="896"/>
      <c r="B4" s="5" t="s">
        <v>8</v>
      </c>
      <c r="C4" s="6" t="s">
        <v>8</v>
      </c>
      <c r="D4" s="6" t="s">
        <v>8</v>
      </c>
      <c r="E4" s="898"/>
      <c r="F4" s="7" t="s">
        <v>9</v>
      </c>
      <c r="G4" s="8" t="s">
        <v>10</v>
      </c>
      <c r="H4" s="9" t="s">
        <v>11</v>
      </c>
      <c r="I4" s="10" t="s">
        <v>12</v>
      </c>
      <c r="J4" s="11" t="s">
        <v>13</v>
      </c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</row>
    <row r="5" spans="1:24" ht="15.75" customHeight="1" thickBot="1" x14ac:dyDescent="0.3">
      <c r="A5" s="13" t="s">
        <v>69</v>
      </c>
      <c r="B5" s="14">
        <v>50</v>
      </c>
      <c r="C5" s="15">
        <v>50</v>
      </c>
      <c r="D5" s="15">
        <v>3000</v>
      </c>
      <c r="E5" s="16">
        <v>1</v>
      </c>
      <c r="F5" s="17">
        <v>1</v>
      </c>
      <c r="G5" s="18">
        <f t="shared" ref="G5:G20" si="0">B5*C5*D5/1000000000</f>
        <v>7.4999999999999997E-3</v>
      </c>
      <c r="H5" s="19">
        <f>F5/G5</f>
        <v>133.33333333333334</v>
      </c>
      <c r="I5" s="20">
        <f>G5*J5</f>
        <v>127.5</v>
      </c>
      <c r="J5" s="21">
        <v>17000</v>
      </c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15.75" customHeight="1" thickBot="1" x14ac:dyDescent="0.3">
      <c r="A6" s="13" t="s">
        <v>69</v>
      </c>
      <c r="B6" s="22">
        <v>50</v>
      </c>
      <c r="C6" s="23">
        <v>50</v>
      </c>
      <c r="D6" s="23">
        <v>4000</v>
      </c>
      <c r="E6" s="24">
        <v>1</v>
      </c>
      <c r="F6" s="25">
        <v>1</v>
      </c>
      <c r="G6" s="26">
        <f t="shared" si="0"/>
        <v>0.01</v>
      </c>
      <c r="H6" s="27">
        <v>133.33333333333334</v>
      </c>
      <c r="I6" s="28">
        <f t="shared" ref="I6:I20" si="1">J6*G6</f>
        <v>170</v>
      </c>
      <c r="J6" s="21">
        <v>17000</v>
      </c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15.75" customHeight="1" thickBot="1" x14ac:dyDescent="0.3">
      <c r="A7" s="13" t="s">
        <v>69</v>
      </c>
      <c r="B7" s="22">
        <v>50</v>
      </c>
      <c r="C7" s="23">
        <v>50</v>
      </c>
      <c r="D7" s="23">
        <v>5000</v>
      </c>
      <c r="E7" s="24">
        <v>1</v>
      </c>
      <c r="F7" s="25">
        <v>1</v>
      </c>
      <c r="G7" s="26">
        <f t="shared" si="0"/>
        <v>1.2500000000000001E-2</v>
      </c>
      <c r="H7" s="27">
        <v>133.33333333333334</v>
      </c>
      <c r="I7" s="28">
        <f t="shared" si="1"/>
        <v>212.5</v>
      </c>
      <c r="J7" s="21">
        <v>17000</v>
      </c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15.75" customHeight="1" thickBot="1" x14ac:dyDescent="0.3">
      <c r="A8" s="13" t="s">
        <v>69</v>
      </c>
      <c r="B8" s="22">
        <v>50</v>
      </c>
      <c r="C8" s="23">
        <v>50</v>
      </c>
      <c r="D8" s="23">
        <v>6000</v>
      </c>
      <c r="E8" s="24">
        <v>1</v>
      </c>
      <c r="F8" s="25">
        <v>1</v>
      </c>
      <c r="G8" s="26">
        <f t="shared" si="0"/>
        <v>1.4999999999999999E-2</v>
      </c>
      <c r="H8" s="27">
        <v>134.333333333333</v>
      </c>
      <c r="I8" s="28">
        <f t="shared" si="1"/>
        <v>255</v>
      </c>
      <c r="J8" s="21">
        <v>17000</v>
      </c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15.75" customHeight="1" thickBot="1" x14ac:dyDescent="0.3">
      <c r="A9" s="13" t="s">
        <v>69</v>
      </c>
      <c r="B9" s="30">
        <v>100</v>
      </c>
      <c r="C9" s="31">
        <v>100</v>
      </c>
      <c r="D9" s="31">
        <v>3000</v>
      </c>
      <c r="E9" s="24">
        <v>1</v>
      </c>
      <c r="F9" s="25">
        <v>1</v>
      </c>
      <c r="G9" s="26">
        <f t="shared" si="0"/>
        <v>0.03</v>
      </c>
      <c r="H9" s="27">
        <v>133.33333333333334</v>
      </c>
      <c r="I9" s="28">
        <f t="shared" si="1"/>
        <v>510</v>
      </c>
      <c r="J9" s="21">
        <v>17000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15.75" customHeight="1" thickBot="1" x14ac:dyDescent="0.3">
      <c r="A10" s="13" t="s">
        <v>69</v>
      </c>
      <c r="B10" s="22">
        <v>100</v>
      </c>
      <c r="C10" s="23">
        <v>100</v>
      </c>
      <c r="D10" s="23">
        <v>6000</v>
      </c>
      <c r="E10" s="24">
        <v>1</v>
      </c>
      <c r="F10" s="25">
        <v>1</v>
      </c>
      <c r="G10" s="26">
        <f t="shared" si="0"/>
        <v>0.06</v>
      </c>
      <c r="H10" s="27">
        <v>134.333333333333</v>
      </c>
      <c r="I10" s="28">
        <f t="shared" si="1"/>
        <v>1020</v>
      </c>
      <c r="J10" s="21">
        <v>17000</v>
      </c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15.75" customHeight="1" thickBot="1" x14ac:dyDescent="0.3">
      <c r="A11" s="13" t="s">
        <v>69</v>
      </c>
      <c r="B11" s="30">
        <v>100</v>
      </c>
      <c r="C11" s="31">
        <v>150</v>
      </c>
      <c r="D11" s="31">
        <v>3000</v>
      </c>
      <c r="E11" s="24">
        <v>1</v>
      </c>
      <c r="F11" s="25">
        <v>1</v>
      </c>
      <c r="G11" s="26">
        <f t="shared" si="0"/>
        <v>4.4999999999999998E-2</v>
      </c>
      <c r="H11" s="27">
        <v>135.333333333333</v>
      </c>
      <c r="I11" s="28">
        <f t="shared" si="1"/>
        <v>765</v>
      </c>
      <c r="J11" s="21">
        <v>17000</v>
      </c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5.75" customHeight="1" thickBot="1" x14ac:dyDescent="0.3">
      <c r="A12" s="13" t="s">
        <v>69</v>
      </c>
      <c r="B12" s="22">
        <v>100</v>
      </c>
      <c r="C12" s="23">
        <v>150</v>
      </c>
      <c r="D12" s="23">
        <v>6000</v>
      </c>
      <c r="E12" s="24">
        <v>1</v>
      </c>
      <c r="F12" s="25">
        <v>1</v>
      </c>
      <c r="G12" s="26">
        <f t="shared" si="0"/>
        <v>0.09</v>
      </c>
      <c r="H12" s="27">
        <v>136.333333333333</v>
      </c>
      <c r="I12" s="28">
        <f t="shared" si="1"/>
        <v>1530</v>
      </c>
      <c r="J12" s="21">
        <v>17000</v>
      </c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5.75" customHeight="1" thickBot="1" x14ac:dyDescent="0.3">
      <c r="A13" s="13" t="s">
        <v>69</v>
      </c>
      <c r="B13" s="30">
        <v>100</v>
      </c>
      <c r="C13" s="31">
        <v>200</v>
      </c>
      <c r="D13" s="31">
        <v>3000</v>
      </c>
      <c r="E13" s="24">
        <v>1</v>
      </c>
      <c r="F13" s="25">
        <v>1</v>
      </c>
      <c r="G13" s="26">
        <f t="shared" si="0"/>
        <v>0.06</v>
      </c>
      <c r="H13" s="27">
        <v>137.333333333333</v>
      </c>
      <c r="I13" s="28">
        <f t="shared" si="1"/>
        <v>1020</v>
      </c>
      <c r="J13" s="21">
        <v>17000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5.75" customHeight="1" thickBot="1" x14ac:dyDescent="0.3">
      <c r="A14" s="13" t="s">
        <v>69</v>
      </c>
      <c r="B14" s="22">
        <v>100</v>
      </c>
      <c r="C14" s="23">
        <v>200</v>
      </c>
      <c r="D14" s="23">
        <v>6000</v>
      </c>
      <c r="E14" s="24">
        <v>1</v>
      </c>
      <c r="F14" s="25">
        <v>1</v>
      </c>
      <c r="G14" s="26">
        <f t="shared" si="0"/>
        <v>0.12</v>
      </c>
      <c r="H14" s="27">
        <v>138.333333333333</v>
      </c>
      <c r="I14" s="28">
        <f t="shared" si="1"/>
        <v>2040</v>
      </c>
      <c r="J14" s="21">
        <v>17000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5.75" customHeight="1" thickBot="1" x14ac:dyDescent="0.3">
      <c r="A15" s="13" t="s">
        <v>69</v>
      </c>
      <c r="B15" s="30">
        <v>150</v>
      </c>
      <c r="C15" s="31">
        <v>150</v>
      </c>
      <c r="D15" s="31">
        <v>3000</v>
      </c>
      <c r="E15" s="24">
        <v>1</v>
      </c>
      <c r="F15" s="25">
        <v>1</v>
      </c>
      <c r="G15" s="26">
        <f t="shared" si="0"/>
        <v>6.7500000000000004E-2</v>
      </c>
      <c r="H15" s="27">
        <v>139.333333333333</v>
      </c>
      <c r="I15" s="28">
        <f t="shared" si="1"/>
        <v>1147.5</v>
      </c>
      <c r="J15" s="21">
        <v>17000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5.75" customHeight="1" thickBot="1" x14ac:dyDescent="0.3">
      <c r="A16" s="13" t="s">
        <v>69</v>
      </c>
      <c r="B16" s="22">
        <v>150</v>
      </c>
      <c r="C16" s="23">
        <v>150</v>
      </c>
      <c r="D16" s="23">
        <v>6000</v>
      </c>
      <c r="E16" s="24">
        <v>1</v>
      </c>
      <c r="F16" s="25">
        <v>1</v>
      </c>
      <c r="G16" s="26">
        <f t="shared" si="0"/>
        <v>0.13500000000000001</v>
      </c>
      <c r="H16" s="27">
        <v>140.333333333333</v>
      </c>
      <c r="I16" s="28">
        <f t="shared" si="1"/>
        <v>2295</v>
      </c>
      <c r="J16" s="21">
        <v>17000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5.75" customHeight="1" thickBot="1" x14ac:dyDescent="0.3">
      <c r="A17" s="13" t="s">
        <v>69</v>
      </c>
      <c r="B17" s="30">
        <v>150</v>
      </c>
      <c r="C17" s="31">
        <v>200</v>
      </c>
      <c r="D17" s="31">
        <v>3000</v>
      </c>
      <c r="E17" s="24">
        <v>1</v>
      </c>
      <c r="F17" s="25">
        <v>1</v>
      </c>
      <c r="G17" s="26">
        <f t="shared" si="0"/>
        <v>0.09</v>
      </c>
      <c r="H17" s="27">
        <v>141.333333333333</v>
      </c>
      <c r="I17" s="28">
        <f t="shared" si="1"/>
        <v>1530</v>
      </c>
      <c r="J17" s="21">
        <v>17000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5.75" customHeight="1" thickBot="1" x14ac:dyDescent="0.3">
      <c r="A18" s="13" t="s">
        <v>69</v>
      </c>
      <c r="B18" s="22">
        <v>150</v>
      </c>
      <c r="C18" s="23">
        <v>200</v>
      </c>
      <c r="D18" s="23">
        <v>6000</v>
      </c>
      <c r="E18" s="24">
        <v>1</v>
      </c>
      <c r="F18" s="25">
        <v>1</v>
      </c>
      <c r="G18" s="26">
        <f t="shared" si="0"/>
        <v>0.18</v>
      </c>
      <c r="H18" s="27">
        <v>142.333333333333</v>
      </c>
      <c r="I18" s="28">
        <f t="shared" si="1"/>
        <v>3060</v>
      </c>
      <c r="J18" s="21">
        <v>17000</v>
      </c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5.75" customHeight="1" thickBot="1" x14ac:dyDescent="0.3">
      <c r="A19" s="13" t="s">
        <v>69</v>
      </c>
      <c r="B19" s="30">
        <v>200</v>
      </c>
      <c r="C19" s="31">
        <v>200</v>
      </c>
      <c r="D19" s="31">
        <v>3000</v>
      </c>
      <c r="E19" s="24">
        <v>1</v>
      </c>
      <c r="F19" s="25">
        <v>1</v>
      </c>
      <c r="G19" s="26">
        <f t="shared" si="0"/>
        <v>0.12</v>
      </c>
      <c r="H19" s="27">
        <v>141.333333333333</v>
      </c>
      <c r="I19" s="28">
        <f t="shared" si="1"/>
        <v>2040</v>
      </c>
      <c r="J19" s="21">
        <v>17000</v>
      </c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5.75" customHeight="1" x14ac:dyDescent="0.25">
      <c r="A20" s="13" t="s">
        <v>69</v>
      </c>
      <c r="B20" s="22">
        <v>200</v>
      </c>
      <c r="C20" s="23">
        <v>200</v>
      </c>
      <c r="D20" s="23">
        <v>6000</v>
      </c>
      <c r="E20" s="24">
        <v>1</v>
      </c>
      <c r="F20" s="25">
        <v>1</v>
      </c>
      <c r="G20" s="26">
        <f t="shared" si="0"/>
        <v>0.24</v>
      </c>
      <c r="H20" s="27">
        <v>142.333333333333</v>
      </c>
      <c r="I20" s="28">
        <f t="shared" si="1"/>
        <v>4080</v>
      </c>
      <c r="J20" s="21">
        <v>17000</v>
      </c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8.25" customHeight="1" x14ac:dyDescent="0.25">
      <c r="A21" s="32"/>
      <c r="B21" s="33"/>
      <c r="C21" s="34"/>
      <c r="D21" s="34"/>
      <c r="E21" s="35"/>
      <c r="F21" s="36"/>
      <c r="G21" s="37"/>
      <c r="H21" s="38"/>
      <c r="I21" s="39"/>
      <c r="J21" s="40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5.75" customHeight="1" x14ac:dyDescent="0.25">
      <c r="A22" s="385" t="s">
        <v>14</v>
      </c>
      <c r="B22" s="386">
        <v>50</v>
      </c>
      <c r="C22" s="387">
        <v>50</v>
      </c>
      <c r="D22" s="387">
        <v>3000</v>
      </c>
      <c r="E22" s="388">
        <v>2</v>
      </c>
      <c r="F22" s="389">
        <v>1</v>
      </c>
      <c r="G22" s="390">
        <f t="shared" ref="G22:G38" si="2">B22*C22*D22/1000000000</f>
        <v>7.4999999999999997E-3</v>
      </c>
      <c r="H22" s="391">
        <v>133.33333333333334</v>
      </c>
      <c r="I22" s="392">
        <f t="shared" ref="I22:I38" si="3">J22*G22</f>
        <v>90</v>
      </c>
      <c r="J22" s="393">
        <v>12000</v>
      </c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15.75" customHeight="1" x14ac:dyDescent="0.25">
      <c r="A23" s="385" t="s">
        <v>14</v>
      </c>
      <c r="B23" s="394">
        <v>50</v>
      </c>
      <c r="C23" s="395">
        <v>50</v>
      </c>
      <c r="D23" s="395">
        <v>4000</v>
      </c>
      <c r="E23" s="388">
        <v>2</v>
      </c>
      <c r="F23" s="389">
        <v>1</v>
      </c>
      <c r="G23" s="390">
        <f t="shared" si="2"/>
        <v>0.01</v>
      </c>
      <c r="H23" s="391">
        <v>133.33333333333334</v>
      </c>
      <c r="I23" s="392">
        <f t="shared" si="3"/>
        <v>120</v>
      </c>
      <c r="J23" s="393">
        <v>12000</v>
      </c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15.75" customHeight="1" x14ac:dyDescent="0.25">
      <c r="A24" s="385" t="s">
        <v>14</v>
      </c>
      <c r="B24" s="394">
        <v>50</v>
      </c>
      <c r="C24" s="395">
        <v>50</v>
      </c>
      <c r="D24" s="395">
        <v>5000</v>
      </c>
      <c r="E24" s="388">
        <v>2</v>
      </c>
      <c r="F24" s="389">
        <v>1</v>
      </c>
      <c r="G24" s="390">
        <f t="shared" si="2"/>
        <v>1.2500000000000001E-2</v>
      </c>
      <c r="H24" s="391">
        <v>133.33333333333334</v>
      </c>
      <c r="I24" s="392">
        <f t="shared" si="3"/>
        <v>150</v>
      </c>
      <c r="J24" s="393">
        <v>12000</v>
      </c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15.75" customHeight="1" x14ac:dyDescent="0.25">
      <c r="A25" s="385" t="s">
        <v>14</v>
      </c>
      <c r="B25" s="394">
        <v>50</v>
      </c>
      <c r="C25" s="395">
        <v>50</v>
      </c>
      <c r="D25" s="395">
        <v>6000</v>
      </c>
      <c r="E25" s="388">
        <v>2</v>
      </c>
      <c r="F25" s="389">
        <v>1</v>
      </c>
      <c r="G25" s="390">
        <f t="shared" si="2"/>
        <v>1.4999999999999999E-2</v>
      </c>
      <c r="H25" s="391">
        <v>134.333333333333</v>
      </c>
      <c r="I25" s="392">
        <f t="shared" si="3"/>
        <v>180</v>
      </c>
      <c r="J25" s="393">
        <v>12000</v>
      </c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15.75" customHeight="1" x14ac:dyDescent="0.25">
      <c r="A26" s="385" t="s">
        <v>14</v>
      </c>
      <c r="B26" s="386">
        <v>80</v>
      </c>
      <c r="C26" s="387">
        <v>80</v>
      </c>
      <c r="D26" s="387">
        <v>6000</v>
      </c>
      <c r="E26" s="388">
        <v>2</v>
      </c>
      <c r="F26" s="389">
        <v>1</v>
      </c>
      <c r="G26" s="390">
        <f t="shared" si="2"/>
        <v>3.8399999999999997E-2</v>
      </c>
      <c r="H26" s="391">
        <v>132.333333333333</v>
      </c>
      <c r="I26" s="392">
        <f t="shared" si="3"/>
        <v>460.79999999999995</v>
      </c>
      <c r="J26" s="393">
        <v>12000</v>
      </c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15.75" customHeight="1" x14ac:dyDescent="0.25">
      <c r="A27" s="385" t="s">
        <v>14</v>
      </c>
      <c r="B27" s="386">
        <v>100</v>
      </c>
      <c r="C27" s="387">
        <v>100</v>
      </c>
      <c r="D27" s="387">
        <v>3000</v>
      </c>
      <c r="E27" s="388">
        <v>2</v>
      </c>
      <c r="F27" s="389">
        <v>1</v>
      </c>
      <c r="G27" s="390">
        <f t="shared" si="2"/>
        <v>0.03</v>
      </c>
      <c r="H27" s="391">
        <v>133.33333333333334</v>
      </c>
      <c r="I27" s="392">
        <f t="shared" si="3"/>
        <v>360</v>
      </c>
      <c r="J27" s="393">
        <v>12000</v>
      </c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15.75" customHeight="1" x14ac:dyDescent="0.25">
      <c r="A28" s="385" t="s">
        <v>14</v>
      </c>
      <c r="B28" s="394">
        <v>100</v>
      </c>
      <c r="C28" s="395">
        <v>100</v>
      </c>
      <c r="D28" s="395">
        <v>6000</v>
      </c>
      <c r="E28" s="388">
        <v>2</v>
      </c>
      <c r="F28" s="389">
        <v>1</v>
      </c>
      <c r="G28" s="390">
        <f t="shared" si="2"/>
        <v>0.06</v>
      </c>
      <c r="H28" s="391">
        <v>134.333333333333</v>
      </c>
      <c r="I28" s="392">
        <f t="shared" si="3"/>
        <v>720</v>
      </c>
      <c r="J28" s="393">
        <v>12000</v>
      </c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15.75" customHeight="1" x14ac:dyDescent="0.25">
      <c r="A29" s="385" t="s">
        <v>14</v>
      </c>
      <c r="B29" s="386">
        <v>100</v>
      </c>
      <c r="C29" s="387">
        <v>150</v>
      </c>
      <c r="D29" s="387">
        <v>3000</v>
      </c>
      <c r="E29" s="388">
        <v>2</v>
      </c>
      <c r="F29" s="389">
        <v>1</v>
      </c>
      <c r="G29" s="390">
        <f t="shared" si="2"/>
        <v>4.4999999999999998E-2</v>
      </c>
      <c r="H29" s="391">
        <v>135.333333333333</v>
      </c>
      <c r="I29" s="392">
        <f t="shared" si="3"/>
        <v>540</v>
      </c>
      <c r="J29" s="393">
        <v>12000</v>
      </c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15.75" customHeight="1" x14ac:dyDescent="0.25">
      <c r="A30" s="385" t="s">
        <v>14</v>
      </c>
      <c r="B30" s="394">
        <v>100</v>
      </c>
      <c r="C30" s="395">
        <v>150</v>
      </c>
      <c r="D30" s="395">
        <v>6000</v>
      </c>
      <c r="E30" s="388">
        <v>2</v>
      </c>
      <c r="F30" s="389">
        <v>1</v>
      </c>
      <c r="G30" s="390">
        <f t="shared" si="2"/>
        <v>0.09</v>
      </c>
      <c r="H30" s="391">
        <v>136.333333333333</v>
      </c>
      <c r="I30" s="392">
        <f t="shared" si="3"/>
        <v>1080</v>
      </c>
      <c r="J30" s="393">
        <v>12000</v>
      </c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15.75" customHeight="1" x14ac:dyDescent="0.25">
      <c r="A31" s="385" t="s">
        <v>14</v>
      </c>
      <c r="B31" s="386">
        <v>100</v>
      </c>
      <c r="C31" s="387">
        <v>200</v>
      </c>
      <c r="D31" s="387">
        <v>3000</v>
      </c>
      <c r="E31" s="388">
        <v>2</v>
      </c>
      <c r="F31" s="389">
        <v>1</v>
      </c>
      <c r="G31" s="390">
        <f t="shared" si="2"/>
        <v>0.06</v>
      </c>
      <c r="H31" s="391">
        <v>137.333333333333</v>
      </c>
      <c r="I31" s="392">
        <f t="shared" si="3"/>
        <v>720</v>
      </c>
      <c r="J31" s="393">
        <v>12000</v>
      </c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15.75" customHeight="1" x14ac:dyDescent="0.25">
      <c r="A32" s="385" t="s">
        <v>14</v>
      </c>
      <c r="B32" s="394">
        <v>100</v>
      </c>
      <c r="C32" s="395">
        <v>200</v>
      </c>
      <c r="D32" s="395">
        <v>6000</v>
      </c>
      <c r="E32" s="388">
        <v>2</v>
      </c>
      <c r="F32" s="389">
        <v>1</v>
      </c>
      <c r="G32" s="390">
        <f t="shared" si="2"/>
        <v>0.12</v>
      </c>
      <c r="H32" s="391">
        <v>138.333333333333</v>
      </c>
      <c r="I32" s="392">
        <f t="shared" si="3"/>
        <v>1440</v>
      </c>
      <c r="J32" s="393">
        <v>12000</v>
      </c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15.75" customHeight="1" x14ac:dyDescent="0.25">
      <c r="A33" s="385" t="s">
        <v>14</v>
      </c>
      <c r="B33" s="386">
        <v>150</v>
      </c>
      <c r="C33" s="387">
        <v>150</v>
      </c>
      <c r="D33" s="387">
        <v>3000</v>
      </c>
      <c r="E33" s="388">
        <v>2</v>
      </c>
      <c r="F33" s="389">
        <v>1</v>
      </c>
      <c r="G33" s="390">
        <f t="shared" si="2"/>
        <v>6.7500000000000004E-2</v>
      </c>
      <c r="H33" s="391">
        <v>139.333333333333</v>
      </c>
      <c r="I33" s="392">
        <f t="shared" si="3"/>
        <v>810</v>
      </c>
      <c r="J33" s="393">
        <v>12000</v>
      </c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15.75" customHeight="1" x14ac:dyDescent="0.25">
      <c r="A34" s="385" t="s">
        <v>14</v>
      </c>
      <c r="B34" s="394">
        <v>150</v>
      </c>
      <c r="C34" s="395">
        <v>150</v>
      </c>
      <c r="D34" s="395">
        <v>6000</v>
      </c>
      <c r="E34" s="388">
        <v>2</v>
      </c>
      <c r="F34" s="389">
        <v>1</v>
      </c>
      <c r="G34" s="390">
        <f t="shared" si="2"/>
        <v>0.13500000000000001</v>
      </c>
      <c r="H34" s="391">
        <v>140.333333333333</v>
      </c>
      <c r="I34" s="392">
        <f t="shared" si="3"/>
        <v>1620</v>
      </c>
      <c r="J34" s="393">
        <v>12000</v>
      </c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15.75" customHeight="1" x14ac:dyDescent="0.25">
      <c r="A35" s="385" t="s">
        <v>14</v>
      </c>
      <c r="B35" s="386">
        <v>150</v>
      </c>
      <c r="C35" s="387">
        <v>200</v>
      </c>
      <c r="D35" s="387">
        <v>3000</v>
      </c>
      <c r="E35" s="388">
        <v>2</v>
      </c>
      <c r="F35" s="389">
        <v>1</v>
      </c>
      <c r="G35" s="390">
        <f t="shared" si="2"/>
        <v>0.09</v>
      </c>
      <c r="H35" s="391">
        <v>141.333333333333</v>
      </c>
      <c r="I35" s="392">
        <f t="shared" si="3"/>
        <v>1080</v>
      </c>
      <c r="J35" s="393">
        <v>12000</v>
      </c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15.75" customHeight="1" x14ac:dyDescent="0.25">
      <c r="A36" s="385" t="s">
        <v>14</v>
      </c>
      <c r="B36" s="394">
        <v>150</v>
      </c>
      <c r="C36" s="395">
        <v>200</v>
      </c>
      <c r="D36" s="395">
        <v>6000</v>
      </c>
      <c r="E36" s="388">
        <v>2</v>
      </c>
      <c r="F36" s="389">
        <v>1</v>
      </c>
      <c r="G36" s="390">
        <f t="shared" si="2"/>
        <v>0.18</v>
      </c>
      <c r="H36" s="391">
        <v>142.333333333333</v>
      </c>
      <c r="I36" s="392">
        <f t="shared" si="3"/>
        <v>2160</v>
      </c>
      <c r="J36" s="393">
        <v>12000</v>
      </c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15.75" customHeight="1" x14ac:dyDescent="0.25">
      <c r="A37" s="385" t="s">
        <v>14</v>
      </c>
      <c r="B37" s="386">
        <v>200</v>
      </c>
      <c r="C37" s="387">
        <v>200</v>
      </c>
      <c r="D37" s="387">
        <v>3000</v>
      </c>
      <c r="E37" s="388">
        <v>2</v>
      </c>
      <c r="F37" s="389">
        <v>1</v>
      </c>
      <c r="G37" s="390">
        <f t="shared" si="2"/>
        <v>0.12</v>
      </c>
      <c r="H37" s="391">
        <v>141.333333333333</v>
      </c>
      <c r="I37" s="392">
        <f t="shared" si="3"/>
        <v>1440</v>
      </c>
      <c r="J37" s="393">
        <v>12000</v>
      </c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15.75" customHeight="1" x14ac:dyDescent="0.25">
      <c r="A38" s="385" t="s">
        <v>14</v>
      </c>
      <c r="B38" s="394">
        <v>200</v>
      </c>
      <c r="C38" s="395">
        <v>200</v>
      </c>
      <c r="D38" s="395">
        <v>6000</v>
      </c>
      <c r="E38" s="388">
        <v>2</v>
      </c>
      <c r="F38" s="389">
        <v>1</v>
      </c>
      <c r="G38" s="390">
        <f t="shared" si="2"/>
        <v>0.24</v>
      </c>
      <c r="H38" s="391">
        <v>142.333333333333</v>
      </c>
      <c r="I38" s="392">
        <f t="shared" si="3"/>
        <v>2880</v>
      </c>
      <c r="J38" s="393">
        <v>12000</v>
      </c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9" customHeight="1" x14ac:dyDescent="0.25">
      <c r="A39" s="32"/>
      <c r="B39" s="33"/>
      <c r="C39" s="34"/>
      <c r="D39" s="34"/>
      <c r="E39" s="41"/>
      <c r="F39" s="36"/>
      <c r="G39" s="37"/>
      <c r="H39" s="38"/>
      <c r="I39" s="42"/>
      <c r="J39" s="43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15" customHeight="1" x14ac:dyDescent="0.25">
      <c r="A40" s="894" t="s">
        <v>15</v>
      </c>
      <c r="B40" s="886"/>
      <c r="C40" s="886"/>
      <c r="D40" s="886"/>
      <c r="E40" s="886"/>
      <c r="F40" s="886"/>
      <c r="G40" s="886"/>
      <c r="H40" s="886"/>
      <c r="I40" s="886"/>
      <c r="J40" s="886"/>
      <c r="K40" s="44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14.25" customHeight="1" x14ac:dyDescent="0.25">
      <c r="A41" s="890" t="s">
        <v>16</v>
      </c>
      <c r="B41" s="886"/>
      <c r="C41" s="886"/>
      <c r="D41" s="886"/>
      <c r="E41" s="886"/>
      <c r="F41" s="886"/>
      <c r="G41" s="886"/>
      <c r="H41" s="886"/>
      <c r="I41" s="886"/>
      <c r="J41" s="886"/>
      <c r="K41" s="45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15" customHeight="1" x14ac:dyDescent="0.25">
      <c r="A42" s="890" t="s">
        <v>17</v>
      </c>
      <c r="B42" s="886"/>
      <c r="C42" s="886"/>
      <c r="D42" s="886"/>
      <c r="E42" s="886"/>
      <c r="F42" s="886"/>
      <c r="G42" s="886"/>
      <c r="H42" s="886"/>
      <c r="I42" s="886"/>
      <c r="J42" s="886"/>
      <c r="K42" s="45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15.75" customHeight="1" x14ac:dyDescent="0.25">
      <c r="A43" s="885" t="s">
        <v>18</v>
      </c>
      <c r="B43" s="886"/>
      <c r="C43" s="886"/>
      <c r="D43" s="886"/>
      <c r="E43" s="886"/>
      <c r="F43" s="886"/>
      <c r="G43" s="886"/>
      <c r="H43" s="886"/>
      <c r="I43" s="886"/>
      <c r="J43" s="886"/>
      <c r="K43" s="45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37.5" customHeight="1" x14ac:dyDescent="0.25">
      <c r="A44" s="887" t="s">
        <v>0</v>
      </c>
      <c r="B44" s="888"/>
      <c r="C44" s="888"/>
      <c r="D44" s="888"/>
      <c r="E44" s="888"/>
      <c r="F44" s="888"/>
      <c r="G44" s="888"/>
      <c r="H44" s="888"/>
      <c r="I44" s="888"/>
      <c r="J44" s="889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20.25" customHeight="1" x14ac:dyDescent="0.25">
      <c r="A45" s="891">
        <v>44805</v>
      </c>
      <c r="B45" s="892"/>
      <c r="C45" s="892"/>
      <c r="D45" s="892"/>
      <c r="E45" s="892"/>
      <c r="F45" s="892"/>
      <c r="G45" s="892"/>
      <c r="H45" s="892"/>
      <c r="I45" s="892"/>
      <c r="J45" s="893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30" customHeight="1" x14ac:dyDescent="0.25">
      <c r="A46" s="895" t="s">
        <v>1</v>
      </c>
      <c r="B46" s="2" t="s">
        <v>2</v>
      </c>
      <c r="C46" s="3" t="s">
        <v>3</v>
      </c>
      <c r="D46" s="3" t="s">
        <v>4</v>
      </c>
      <c r="E46" s="897" t="s">
        <v>5</v>
      </c>
      <c r="F46" s="899" t="s">
        <v>19</v>
      </c>
      <c r="G46" s="900"/>
      <c r="H46" s="901"/>
      <c r="I46" s="902" t="s">
        <v>7</v>
      </c>
      <c r="J46" s="901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</row>
    <row r="47" spans="1:24" ht="16.5" customHeight="1" x14ac:dyDescent="0.25">
      <c r="A47" s="896"/>
      <c r="B47" s="5" t="s">
        <v>8</v>
      </c>
      <c r="C47" s="6" t="s">
        <v>8</v>
      </c>
      <c r="D47" s="6" t="s">
        <v>8</v>
      </c>
      <c r="E47" s="898"/>
      <c r="F47" s="7" t="s">
        <v>9</v>
      </c>
      <c r="G47" s="8" t="s">
        <v>10</v>
      </c>
      <c r="H47" s="46" t="s">
        <v>11</v>
      </c>
      <c r="I47" s="10" t="s">
        <v>12</v>
      </c>
      <c r="J47" s="47" t="s">
        <v>13</v>
      </c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</row>
    <row r="48" spans="1:24" ht="15.75" customHeight="1" x14ac:dyDescent="0.25">
      <c r="A48" s="32" t="s">
        <v>20</v>
      </c>
      <c r="B48" s="48">
        <v>25</v>
      </c>
      <c r="C48" s="49">
        <v>100</v>
      </c>
      <c r="D48" s="50">
        <v>3000</v>
      </c>
      <c r="E48" s="41">
        <v>1</v>
      </c>
      <c r="F48" s="36">
        <v>1</v>
      </c>
      <c r="G48" s="37">
        <f t="shared" ref="G48:G65" si="4">B48*C48*D48/1000000000</f>
        <v>7.4999999999999997E-3</v>
      </c>
      <c r="H48" s="38">
        <f t="shared" ref="H48:H65" si="5">F48/G48</f>
        <v>133.33333333333334</v>
      </c>
      <c r="I48" s="39">
        <f t="shared" ref="I48:I65" si="6">G48*J48</f>
        <v>127.5</v>
      </c>
      <c r="J48" s="29">
        <v>17000</v>
      </c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15.75" customHeight="1" x14ac:dyDescent="0.25">
      <c r="A49" s="32" t="s">
        <v>20</v>
      </c>
      <c r="B49" s="33">
        <v>25</v>
      </c>
      <c r="C49" s="34">
        <v>100</v>
      </c>
      <c r="D49" s="34">
        <v>4000</v>
      </c>
      <c r="E49" s="41">
        <v>1</v>
      </c>
      <c r="F49" s="36">
        <v>1</v>
      </c>
      <c r="G49" s="37">
        <f t="shared" si="4"/>
        <v>0.01</v>
      </c>
      <c r="H49" s="38">
        <f>F49/G49</f>
        <v>100</v>
      </c>
      <c r="I49" s="39">
        <f t="shared" si="6"/>
        <v>170</v>
      </c>
      <c r="J49" s="29">
        <v>17000</v>
      </c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15.75" customHeight="1" x14ac:dyDescent="0.25">
      <c r="A50" s="32" t="s">
        <v>20</v>
      </c>
      <c r="B50" s="33">
        <v>25</v>
      </c>
      <c r="C50" s="34">
        <v>100</v>
      </c>
      <c r="D50" s="34">
        <v>5000</v>
      </c>
      <c r="E50" s="41">
        <v>1</v>
      </c>
      <c r="F50" s="36">
        <v>1</v>
      </c>
      <c r="G50" s="37">
        <f t="shared" si="4"/>
        <v>1.2500000000000001E-2</v>
      </c>
      <c r="H50" s="38">
        <f t="shared" si="5"/>
        <v>80</v>
      </c>
      <c r="I50" s="39">
        <f t="shared" si="6"/>
        <v>212.5</v>
      </c>
      <c r="J50" s="29">
        <v>17000</v>
      </c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15.75" customHeight="1" x14ac:dyDescent="0.25">
      <c r="A51" s="32" t="s">
        <v>20</v>
      </c>
      <c r="B51" s="33">
        <v>25</v>
      </c>
      <c r="C51" s="34">
        <v>100</v>
      </c>
      <c r="D51" s="34">
        <v>6000</v>
      </c>
      <c r="E51" s="41">
        <v>1</v>
      </c>
      <c r="F51" s="36">
        <v>1</v>
      </c>
      <c r="G51" s="37">
        <f t="shared" si="4"/>
        <v>1.4999999999999999E-2</v>
      </c>
      <c r="H51" s="38">
        <f t="shared" si="5"/>
        <v>66.666666666666671</v>
      </c>
      <c r="I51" s="39">
        <f t="shared" si="6"/>
        <v>255</v>
      </c>
      <c r="J51" s="29">
        <v>17000</v>
      </c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15.75" customHeight="1" x14ac:dyDescent="0.25">
      <c r="A52" s="32" t="s">
        <v>20</v>
      </c>
      <c r="B52" s="51">
        <v>25</v>
      </c>
      <c r="C52" s="50">
        <v>150</v>
      </c>
      <c r="D52" s="50">
        <v>3000</v>
      </c>
      <c r="E52" s="41">
        <v>1</v>
      </c>
      <c r="F52" s="36">
        <v>1</v>
      </c>
      <c r="G52" s="37">
        <f t="shared" si="4"/>
        <v>1.125E-2</v>
      </c>
      <c r="H52" s="38">
        <f t="shared" si="5"/>
        <v>88.888888888888886</v>
      </c>
      <c r="I52" s="39">
        <f t="shared" si="6"/>
        <v>191.25</v>
      </c>
      <c r="J52" s="29">
        <v>17000</v>
      </c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15.75" customHeight="1" x14ac:dyDescent="0.25">
      <c r="A53" s="32" t="s">
        <v>20</v>
      </c>
      <c r="B53" s="33">
        <v>25</v>
      </c>
      <c r="C53" s="34">
        <v>150</v>
      </c>
      <c r="D53" s="34">
        <v>4000</v>
      </c>
      <c r="E53" s="41">
        <v>1</v>
      </c>
      <c r="F53" s="36">
        <v>1</v>
      </c>
      <c r="G53" s="37">
        <f t="shared" si="4"/>
        <v>1.4999999999999999E-2</v>
      </c>
      <c r="H53" s="38">
        <f t="shared" si="5"/>
        <v>66.666666666666671</v>
      </c>
      <c r="I53" s="39">
        <f t="shared" si="6"/>
        <v>255</v>
      </c>
      <c r="J53" s="29">
        <v>17000</v>
      </c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15.75" customHeight="1" x14ac:dyDescent="0.25">
      <c r="A54" s="32" t="s">
        <v>20</v>
      </c>
      <c r="B54" s="33">
        <v>25</v>
      </c>
      <c r="C54" s="34">
        <v>150</v>
      </c>
      <c r="D54" s="34">
        <v>5000</v>
      </c>
      <c r="E54" s="41">
        <v>1</v>
      </c>
      <c r="F54" s="36">
        <v>1</v>
      </c>
      <c r="G54" s="37">
        <f t="shared" si="4"/>
        <v>1.8749999999999999E-2</v>
      </c>
      <c r="H54" s="38">
        <f t="shared" si="5"/>
        <v>53.333333333333336</v>
      </c>
      <c r="I54" s="39">
        <f t="shared" si="6"/>
        <v>318.75</v>
      </c>
      <c r="J54" s="29">
        <v>17000</v>
      </c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15.75" customHeight="1" x14ac:dyDescent="0.25">
      <c r="A55" s="52" t="s">
        <v>20</v>
      </c>
      <c r="B55" s="53">
        <v>25</v>
      </c>
      <c r="C55" s="54">
        <v>150</v>
      </c>
      <c r="D55" s="54">
        <v>6000</v>
      </c>
      <c r="E55" s="55">
        <v>1</v>
      </c>
      <c r="F55" s="56">
        <v>1</v>
      </c>
      <c r="G55" s="57">
        <f t="shared" si="4"/>
        <v>2.2499999999999999E-2</v>
      </c>
      <c r="H55" s="58">
        <f t="shared" si="5"/>
        <v>44.444444444444443</v>
      </c>
      <c r="I55" s="59">
        <f t="shared" si="6"/>
        <v>382.5</v>
      </c>
      <c r="J55" s="29">
        <v>17000</v>
      </c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15.75" customHeight="1" x14ac:dyDescent="0.25">
      <c r="A56" s="32" t="s">
        <v>20</v>
      </c>
      <c r="B56" s="48">
        <v>30</v>
      </c>
      <c r="C56" s="49">
        <v>100</v>
      </c>
      <c r="D56" s="50">
        <v>6000</v>
      </c>
      <c r="E56" s="41">
        <v>1</v>
      </c>
      <c r="F56" s="36">
        <v>1</v>
      </c>
      <c r="G56" s="37">
        <f t="shared" si="4"/>
        <v>1.7999999999999999E-2</v>
      </c>
      <c r="H56" s="38">
        <f t="shared" si="5"/>
        <v>55.555555555555557</v>
      </c>
      <c r="I56" s="39">
        <f t="shared" si="6"/>
        <v>306</v>
      </c>
      <c r="J56" s="29">
        <v>17000</v>
      </c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15.75" customHeight="1" x14ac:dyDescent="0.25">
      <c r="A57" s="32" t="s">
        <v>20</v>
      </c>
      <c r="B57" s="51">
        <v>30</v>
      </c>
      <c r="C57" s="50">
        <v>125</v>
      </c>
      <c r="D57" s="50">
        <v>6000</v>
      </c>
      <c r="E57" s="41">
        <v>1</v>
      </c>
      <c r="F57" s="36">
        <v>1</v>
      </c>
      <c r="G57" s="37">
        <f t="shared" si="4"/>
        <v>2.2499999999999999E-2</v>
      </c>
      <c r="H57" s="38">
        <f t="shared" si="5"/>
        <v>44.444444444444443</v>
      </c>
      <c r="I57" s="39">
        <f t="shared" si="6"/>
        <v>382.5</v>
      </c>
      <c r="J57" s="29">
        <v>17000</v>
      </c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15.75" customHeight="1" x14ac:dyDescent="0.25">
      <c r="A58" s="32" t="s">
        <v>20</v>
      </c>
      <c r="B58" s="51">
        <v>30</v>
      </c>
      <c r="C58" s="50">
        <v>150</v>
      </c>
      <c r="D58" s="50">
        <v>6000</v>
      </c>
      <c r="E58" s="41">
        <v>1</v>
      </c>
      <c r="F58" s="36">
        <v>1</v>
      </c>
      <c r="G58" s="37">
        <f t="shared" si="4"/>
        <v>2.7E-2</v>
      </c>
      <c r="H58" s="38">
        <f t="shared" si="5"/>
        <v>37.037037037037038</v>
      </c>
      <c r="I58" s="39">
        <f t="shared" si="6"/>
        <v>459</v>
      </c>
      <c r="J58" s="29">
        <v>17000</v>
      </c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15.75" customHeight="1" x14ac:dyDescent="0.25">
      <c r="A59" s="32" t="s">
        <v>20</v>
      </c>
      <c r="B59" s="51">
        <v>50</v>
      </c>
      <c r="C59" s="50">
        <v>100</v>
      </c>
      <c r="D59" s="50">
        <v>6000</v>
      </c>
      <c r="E59" s="41">
        <v>1</v>
      </c>
      <c r="F59" s="36">
        <v>1</v>
      </c>
      <c r="G59" s="37">
        <f t="shared" si="4"/>
        <v>0.03</v>
      </c>
      <c r="H59" s="38">
        <f t="shared" si="5"/>
        <v>33.333333333333336</v>
      </c>
      <c r="I59" s="39">
        <f t="shared" si="6"/>
        <v>510</v>
      </c>
      <c r="J59" s="29">
        <v>17000</v>
      </c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15.75" customHeight="1" x14ac:dyDescent="0.25">
      <c r="A60" s="32" t="s">
        <v>20</v>
      </c>
      <c r="B60" s="51">
        <v>50</v>
      </c>
      <c r="C60" s="50">
        <v>125</v>
      </c>
      <c r="D60" s="50">
        <v>6000</v>
      </c>
      <c r="E60" s="41">
        <v>1</v>
      </c>
      <c r="F60" s="36">
        <v>1</v>
      </c>
      <c r="G60" s="37">
        <f t="shared" si="4"/>
        <v>3.7499999999999999E-2</v>
      </c>
      <c r="H60" s="38">
        <f t="shared" si="5"/>
        <v>26.666666666666668</v>
      </c>
      <c r="I60" s="39">
        <f t="shared" si="6"/>
        <v>637.5</v>
      </c>
      <c r="J60" s="29">
        <v>17000</v>
      </c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15.75" customHeight="1" x14ac:dyDescent="0.25">
      <c r="A61" s="32" t="s">
        <v>20</v>
      </c>
      <c r="B61" s="51">
        <v>50</v>
      </c>
      <c r="C61" s="50">
        <v>150</v>
      </c>
      <c r="D61" s="50">
        <v>5000</v>
      </c>
      <c r="E61" s="41">
        <v>1</v>
      </c>
      <c r="F61" s="36">
        <v>1</v>
      </c>
      <c r="G61" s="37">
        <f t="shared" si="4"/>
        <v>3.7499999999999999E-2</v>
      </c>
      <c r="H61" s="38">
        <f t="shared" si="5"/>
        <v>26.666666666666668</v>
      </c>
      <c r="I61" s="39">
        <f t="shared" si="6"/>
        <v>637.5</v>
      </c>
      <c r="J61" s="29">
        <v>17000</v>
      </c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15.75" customHeight="1" x14ac:dyDescent="0.25">
      <c r="A62" s="32" t="s">
        <v>20</v>
      </c>
      <c r="B62" s="33">
        <v>50</v>
      </c>
      <c r="C62" s="34">
        <v>150</v>
      </c>
      <c r="D62" s="34">
        <v>6000</v>
      </c>
      <c r="E62" s="41">
        <v>1</v>
      </c>
      <c r="F62" s="36">
        <v>1</v>
      </c>
      <c r="G62" s="37">
        <f t="shared" si="4"/>
        <v>4.4999999999999998E-2</v>
      </c>
      <c r="H62" s="38">
        <f t="shared" si="5"/>
        <v>22.222222222222221</v>
      </c>
      <c r="I62" s="39">
        <f t="shared" si="6"/>
        <v>765</v>
      </c>
      <c r="J62" s="29">
        <v>17000</v>
      </c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15.75" customHeight="1" x14ac:dyDescent="0.25">
      <c r="A63" s="32" t="s">
        <v>20</v>
      </c>
      <c r="B63" s="51">
        <v>50</v>
      </c>
      <c r="C63" s="50">
        <v>200</v>
      </c>
      <c r="D63" s="50">
        <v>6000</v>
      </c>
      <c r="E63" s="41">
        <v>1</v>
      </c>
      <c r="F63" s="36">
        <v>1</v>
      </c>
      <c r="G63" s="37">
        <f t="shared" si="4"/>
        <v>0.06</v>
      </c>
      <c r="H63" s="38">
        <f t="shared" si="5"/>
        <v>16.666666666666668</v>
      </c>
      <c r="I63" s="39">
        <f t="shared" si="6"/>
        <v>1020</v>
      </c>
      <c r="J63" s="29">
        <v>17000</v>
      </c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15.75" customHeight="1" x14ac:dyDescent="0.25">
      <c r="A64" s="32" t="s">
        <v>20</v>
      </c>
      <c r="B64" s="51">
        <v>60</v>
      </c>
      <c r="C64" s="50">
        <v>100</v>
      </c>
      <c r="D64" s="50">
        <v>5000</v>
      </c>
      <c r="E64" s="41">
        <v>1</v>
      </c>
      <c r="F64" s="36">
        <v>1</v>
      </c>
      <c r="G64" s="37">
        <f t="shared" si="4"/>
        <v>0.03</v>
      </c>
      <c r="H64" s="38">
        <f t="shared" si="5"/>
        <v>33.333333333333336</v>
      </c>
      <c r="I64" s="39">
        <f t="shared" si="6"/>
        <v>510</v>
      </c>
      <c r="J64" s="29">
        <v>17000</v>
      </c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15.75" customHeight="1" x14ac:dyDescent="0.25">
      <c r="A65" s="32" t="s">
        <v>20</v>
      </c>
      <c r="B65" s="33">
        <v>60</v>
      </c>
      <c r="C65" s="34">
        <v>150</v>
      </c>
      <c r="D65" s="34">
        <v>6000</v>
      </c>
      <c r="E65" s="41">
        <v>1</v>
      </c>
      <c r="F65" s="36">
        <v>1</v>
      </c>
      <c r="G65" s="37">
        <f t="shared" si="4"/>
        <v>5.3999999999999999E-2</v>
      </c>
      <c r="H65" s="38">
        <f t="shared" si="5"/>
        <v>18.518518518518519</v>
      </c>
      <c r="I65" s="39">
        <f t="shared" si="6"/>
        <v>918</v>
      </c>
      <c r="J65" s="29">
        <v>17000</v>
      </c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8.25" customHeight="1" x14ac:dyDescent="0.25">
      <c r="A66" s="32"/>
      <c r="B66" s="33"/>
      <c r="C66" s="34"/>
      <c r="D66" s="34"/>
      <c r="E66" s="41"/>
      <c r="F66" s="36"/>
      <c r="G66" s="37"/>
      <c r="H66" s="38"/>
      <c r="I66" s="39"/>
      <c r="J66" s="29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15.75" customHeight="1" x14ac:dyDescent="0.25">
      <c r="A67" s="396" t="s">
        <v>21</v>
      </c>
      <c r="B67" s="397">
        <v>25</v>
      </c>
      <c r="C67" s="398">
        <v>100</v>
      </c>
      <c r="D67" s="399">
        <v>3000</v>
      </c>
      <c r="E67" s="400">
        <v>2</v>
      </c>
      <c r="F67" s="401">
        <v>1</v>
      </c>
      <c r="G67" s="402">
        <f t="shared" ref="G67:G76" si="7">B67*C67*D67/1000000000</f>
        <v>7.4999999999999997E-3</v>
      </c>
      <c r="H67" s="403">
        <f t="shared" ref="H67:H76" si="8">F67/G67</f>
        <v>133.33333333333334</v>
      </c>
      <c r="I67" s="404">
        <f t="shared" ref="I67:I76" si="9">G67*J67</f>
        <v>90</v>
      </c>
      <c r="J67" s="393">
        <v>12000</v>
      </c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15.75" customHeight="1" x14ac:dyDescent="0.25">
      <c r="A68" s="396" t="s">
        <v>21</v>
      </c>
      <c r="B68" s="405">
        <v>25</v>
      </c>
      <c r="C68" s="406">
        <v>100</v>
      </c>
      <c r="D68" s="406">
        <v>6000</v>
      </c>
      <c r="E68" s="400">
        <v>2</v>
      </c>
      <c r="F68" s="401">
        <v>1</v>
      </c>
      <c r="G68" s="402">
        <f t="shared" si="7"/>
        <v>1.4999999999999999E-2</v>
      </c>
      <c r="H68" s="403">
        <f t="shared" si="8"/>
        <v>66.666666666666671</v>
      </c>
      <c r="I68" s="404">
        <f t="shared" si="9"/>
        <v>180</v>
      </c>
      <c r="J68" s="393">
        <v>12000</v>
      </c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15.75" customHeight="1" x14ac:dyDescent="0.25">
      <c r="A69" s="396" t="s">
        <v>21</v>
      </c>
      <c r="B69" s="407">
        <v>25</v>
      </c>
      <c r="C69" s="399">
        <v>125</v>
      </c>
      <c r="D69" s="399">
        <v>6000</v>
      </c>
      <c r="E69" s="400">
        <v>2</v>
      </c>
      <c r="F69" s="401">
        <v>1</v>
      </c>
      <c r="G69" s="402">
        <f t="shared" si="7"/>
        <v>1.8749999999999999E-2</v>
      </c>
      <c r="H69" s="403">
        <f t="shared" si="8"/>
        <v>53.333333333333336</v>
      </c>
      <c r="I69" s="404">
        <f t="shared" si="9"/>
        <v>225</v>
      </c>
      <c r="J69" s="393">
        <v>12000</v>
      </c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15.75" customHeight="1" x14ac:dyDescent="0.25">
      <c r="A70" s="396" t="s">
        <v>21</v>
      </c>
      <c r="B70" s="407">
        <v>25</v>
      </c>
      <c r="C70" s="399">
        <v>150</v>
      </c>
      <c r="D70" s="399">
        <v>3000</v>
      </c>
      <c r="E70" s="400">
        <v>2</v>
      </c>
      <c r="F70" s="401">
        <v>1</v>
      </c>
      <c r="G70" s="402">
        <f t="shared" si="7"/>
        <v>1.125E-2</v>
      </c>
      <c r="H70" s="403">
        <f t="shared" si="8"/>
        <v>88.888888888888886</v>
      </c>
      <c r="I70" s="404">
        <f t="shared" si="9"/>
        <v>135</v>
      </c>
      <c r="J70" s="393">
        <v>12000</v>
      </c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15.75" customHeight="1" x14ac:dyDescent="0.25">
      <c r="A71" s="396" t="s">
        <v>21</v>
      </c>
      <c r="B71" s="405">
        <v>25</v>
      </c>
      <c r="C71" s="406">
        <v>150</v>
      </c>
      <c r="D71" s="406">
        <v>6000</v>
      </c>
      <c r="E71" s="400">
        <v>2</v>
      </c>
      <c r="F71" s="401">
        <v>1</v>
      </c>
      <c r="G71" s="402">
        <f t="shared" si="7"/>
        <v>2.2499999999999999E-2</v>
      </c>
      <c r="H71" s="403">
        <f t="shared" si="8"/>
        <v>44.444444444444443</v>
      </c>
      <c r="I71" s="404">
        <f t="shared" si="9"/>
        <v>270</v>
      </c>
      <c r="J71" s="393">
        <v>12000</v>
      </c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15.75" customHeight="1" x14ac:dyDescent="0.25">
      <c r="A72" s="396" t="s">
        <v>21</v>
      </c>
      <c r="B72" s="405">
        <v>50</v>
      </c>
      <c r="C72" s="406">
        <v>100</v>
      </c>
      <c r="D72" s="406">
        <v>6000</v>
      </c>
      <c r="E72" s="400">
        <v>2</v>
      </c>
      <c r="F72" s="401">
        <v>1</v>
      </c>
      <c r="G72" s="402">
        <f t="shared" si="7"/>
        <v>0.03</v>
      </c>
      <c r="H72" s="403">
        <f t="shared" si="8"/>
        <v>33.333333333333336</v>
      </c>
      <c r="I72" s="404">
        <f t="shared" si="9"/>
        <v>360</v>
      </c>
      <c r="J72" s="393">
        <v>12000</v>
      </c>
      <c r="K72" s="1"/>
      <c r="L72" s="1"/>
      <c r="M72" s="1"/>
      <c r="N72" s="1" t="s">
        <v>70</v>
      </c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15.75" customHeight="1" x14ac:dyDescent="0.25">
      <c r="A73" s="396" t="s">
        <v>21</v>
      </c>
      <c r="B73" s="405">
        <v>50</v>
      </c>
      <c r="C73" s="406">
        <v>125</v>
      </c>
      <c r="D73" s="406">
        <v>6000</v>
      </c>
      <c r="E73" s="400">
        <v>2</v>
      </c>
      <c r="F73" s="401">
        <v>1</v>
      </c>
      <c r="G73" s="402">
        <f t="shared" si="7"/>
        <v>3.7499999999999999E-2</v>
      </c>
      <c r="H73" s="403">
        <f t="shared" si="8"/>
        <v>26.666666666666668</v>
      </c>
      <c r="I73" s="404">
        <f t="shared" si="9"/>
        <v>450</v>
      </c>
      <c r="J73" s="393">
        <v>12000</v>
      </c>
      <c r="K73" s="1"/>
      <c r="L73" s="1"/>
      <c r="M73" s="1"/>
      <c r="N73" s="1"/>
      <c r="O73" s="1"/>
      <c r="P73" s="1"/>
      <c r="Q73" s="549"/>
      <c r="R73" s="1"/>
      <c r="S73" s="1"/>
      <c r="T73" s="1"/>
      <c r="U73" s="1"/>
      <c r="V73" s="1"/>
      <c r="W73" s="1"/>
      <c r="X73" s="1"/>
    </row>
    <row r="74" spans="1:24" ht="15.75" customHeight="1" x14ac:dyDescent="0.25">
      <c r="A74" s="396" t="s">
        <v>21</v>
      </c>
      <c r="B74" s="405">
        <v>50</v>
      </c>
      <c r="C74" s="406">
        <v>150</v>
      </c>
      <c r="D74" s="406">
        <v>6000</v>
      </c>
      <c r="E74" s="400">
        <v>2</v>
      </c>
      <c r="F74" s="401">
        <v>1</v>
      </c>
      <c r="G74" s="402">
        <f t="shared" si="7"/>
        <v>4.4999999999999998E-2</v>
      </c>
      <c r="H74" s="403">
        <f t="shared" si="8"/>
        <v>22.222222222222221</v>
      </c>
      <c r="I74" s="404">
        <f t="shared" si="9"/>
        <v>540</v>
      </c>
      <c r="J74" s="393">
        <v>12000</v>
      </c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15.75" customHeight="1" x14ac:dyDescent="0.25">
      <c r="A75" s="396" t="s">
        <v>21</v>
      </c>
      <c r="B75" s="405">
        <v>60</v>
      </c>
      <c r="C75" s="406">
        <v>100</v>
      </c>
      <c r="D75" s="406">
        <v>6000</v>
      </c>
      <c r="E75" s="400">
        <v>2</v>
      </c>
      <c r="F75" s="401">
        <v>1</v>
      </c>
      <c r="G75" s="402">
        <f t="shared" si="7"/>
        <v>3.5999999999999997E-2</v>
      </c>
      <c r="H75" s="403">
        <f t="shared" si="8"/>
        <v>27.777777777777779</v>
      </c>
      <c r="I75" s="404">
        <f t="shared" si="9"/>
        <v>431.99999999999994</v>
      </c>
      <c r="J75" s="393">
        <v>12000</v>
      </c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15.75" customHeight="1" x14ac:dyDescent="0.25">
      <c r="A76" s="396" t="s">
        <v>21</v>
      </c>
      <c r="B76" s="405">
        <v>60</v>
      </c>
      <c r="C76" s="406">
        <v>150</v>
      </c>
      <c r="D76" s="406">
        <v>6000</v>
      </c>
      <c r="E76" s="400">
        <v>2</v>
      </c>
      <c r="F76" s="401">
        <v>1</v>
      </c>
      <c r="G76" s="402">
        <f t="shared" si="7"/>
        <v>5.3999999999999999E-2</v>
      </c>
      <c r="H76" s="403">
        <f t="shared" si="8"/>
        <v>18.518518518518519</v>
      </c>
      <c r="I76" s="404">
        <f t="shared" si="9"/>
        <v>648</v>
      </c>
      <c r="J76" s="393">
        <v>12000</v>
      </c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15.75" customHeight="1" x14ac:dyDescent="0.25">
      <c r="A77" s="32"/>
      <c r="B77" s="33"/>
      <c r="C77" s="34"/>
      <c r="D77" s="34"/>
      <c r="E77" s="41"/>
      <c r="F77" s="36"/>
      <c r="G77" s="37"/>
      <c r="H77" s="38"/>
      <c r="I77" s="39"/>
      <c r="J77" s="29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15" customHeight="1" x14ac:dyDescent="0.25">
      <c r="A78" s="894" t="s">
        <v>15</v>
      </c>
      <c r="B78" s="886"/>
      <c r="C78" s="886"/>
      <c r="D78" s="886"/>
      <c r="E78" s="886"/>
      <c r="F78" s="886"/>
      <c r="G78" s="886"/>
      <c r="H78" s="886"/>
      <c r="I78" s="886"/>
      <c r="J78" s="886"/>
      <c r="K78" s="44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14.25" customHeight="1" x14ac:dyDescent="0.25">
      <c r="A79" s="890" t="s">
        <v>16</v>
      </c>
      <c r="B79" s="886"/>
      <c r="C79" s="886"/>
      <c r="D79" s="886"/>
      <c r="E79" s="886"/>
      <c r="F79" s="886"/>
      <c r="G79" s="886"/>
      <c r="H79" s="886"/>
      <c r="I79" s="886"/>
      <c r="J79" s="886"/>
      <c r="K79" s="45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15" customHeight="1" x14ac:dyDescent="0.25">
      <c r="A80" s="890" t="s">
        <v>17</v>
      </c>
      <c r="B80" s="886"/>
      <c r="C80" s="886"/>
      <c r="D80" s="886"/>
      <c r="E80" s="886"/>
      <c r="F80" s="886"/>
      <c r="G80" s="886"/>
      <c r="H80" s="886"/>
      <c r="I80" s="886"/>
      <c r="J80" s="886"/>
      <c r="K80" s="45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15.75" customHeight="1" x14ac:dyDescent="0.25">
      <c r="A81" s="885" t="s">
        <v>18</v>
      </c>
      <c r="B81" s="886"/>
      <c r="C81" s="886"/>
      <c r="D81" s="886"/>
      <c r="E81" s="886"/>
      <c r="F81" s="886"/>
      <c r="G81" s="886"/>
      <c r="H81" s="886"/>
      <c r="I81" s="886"/>
      <c r="J81" s="886"/>
      <c r="K81" s="45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14.2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45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14.2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14.2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14.2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14.2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14.2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14.2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14.2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14.2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14.2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14.2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14.2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14.2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14.2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14.2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14.2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14.2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14.2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14.2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14.2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14.2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14.2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14.2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14.2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14.2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14.2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14.2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14.2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14.2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14.2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14.2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14.2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14.2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14.2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14.2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14.2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14.2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</sheetData>
  <mergeCells count="20">
    <mergeCell ref="A1:J1"/>
    <mergeCell ref="F3:H3"/>
    <mergeCell ref="I3:J3"/>
    <mergeCell ref="E3:E4"/>
    <mergeCell ref="A2:J2"/>
    <mergeCell ref="A3:A4"/>
    <mergeCell ref="A41:J41"/>
    <mergeCell ref="A42:J42"/>
    <mergeCell ref="A43:J43"/>
    <mergeCell ref="A40:J40"/>
    <mergeCell ref="A46:A47"/>
    <mergeCell ref="E46:E47"/>
    <mergeCell ref="F46:H46"/>
    <mergeCell ref="I46:J46"/>
    <mergeCell ref="A81:J81"/>
    <mergeCell ref="A44:J44"/>
    <mergeCell ref="A80:J80"/>
    <mergeCell ref="A45:J45"/>
    <mergeCell ref="A79:J79"/>
    <mergeCell ref="A78:J78"/>
  </mergeCells>
  <hyperlinks>
    <hyperlink ref="A43" r:id="rId1" xr:uid="{00000000-0004-0000-0000-000000000000}"/>
    <hyperlink ref="A81" r:id="rId2" xr:uid="{00000000-0004-0000-0000-000001000000}"/>
  </hyperlinks>
  <pageMargins left="0" right="0" top="0.15748031496062992" bottom="0.19685039370078741" header="0" footer="0"/>
  <pageSetup paperSize="9" orientation="portrait" r:id="rId3"/>
  <rowBreaks count="2" manualBreakCount="2">
    <brk id="82" man="1"/>
    <brk id="4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0.79998168889431442"/>
  </sheetPr>
  <dimension ref="A1:AK266"/>
  <sheetViews>
    <sheetView workbookViewId="0">
      <selection activeCell="A262" sqref="A262"/>
    </sheetView>
  </sheetViews>
  <sheetFormatPr defaultColWidth="14.42578125" defaultRowHeight="15" customHeight="1" x14ac:dyDescent="0.25"/>
  <cols>
    <col min="1" max="1" width="18.28515625" customWidth="1"/>
    <col min="2" max="2" width="5.42578125" customWidth="1"/>
    <col min="3" max="3" width="6.28515625" customWidth="1"/>
    <col min="4" max="4" width="6.7109375" customWidth="1"/>
    <col min="5" max="5" width="5.140625" customWidth="1"/>
    <col min="6" max="6" width="6.85546875" customWidth="1"/>
    <col min="7" max="7" width="5.42578125" customWidth="1"/>
    <col min="8" max="8" width="4.7109375" customWidth="1"/>
    <col min="9" max="9" width="7.28515625" customWidth="1"/>
    <col min="10" max="10" width="7.42578125" customWidth="1"/>
    <col min="11" max="11" width="6.28515625" customWidth="1"/>
    <col min="12" max="12" width="6.5703125" customWidth="1"/>
    <col min="13" max="13" width="7.140625" customWidth="1"/>
    <col min="14" max="14" width="6.42578125" customWidth="1"/>
    <col min="15" max="15" width="7" customWidth="1"/>
    <col min="16" max="16" width="8.140625" customWidth="1"/>
    <col min="17" max="28" width="9.140625" customWidth="1"/>
  </cols>
  <sheetData>
    <row r="1" spans="1:28" ht="19.5" customHeight="1" x14ac:dyDescent="0.25">
      <c r="A1" s="949" t="s">
        <v>75</v>
      </c>
      <c r="B1" s="886"/>
      <c r="C1" s="886"/>
      <c r="D1" s="886"/>
      <c r="E1" s="886"/>
      <c r="F1" s="886"/>
      <c r="G1" s="886"/>
      <c r="H1" s="886"/>
      <c r="I1" s="886"/>
      <c r="J1" s="886"/>
      <c r="K1" s="886"/>
      <c r="L1" s="886"/>
      <c r="M1" s="886"/>
      <c r="N1" s="886"/>
      <c r="O1" s="886"/>
      <c r="P1" s="886"/>
      <c r="Q1" s="60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ht="17.25" customHeight="1" thickBot="1" x14ac:dyDescent="0.3">
      <c r="A2" s="892"/>
      <c r="B2" s="892"/>
      <c r="C2" s="892"/>
      <c r="D2" s="892"/>
      <c r="E2" s="892"/>
      <c r="F2" s="892"/>
      <c r="G2" s="892"/>
      <c r="H2" s="892"/>
      <c r="I2" s="892"/>
      <c r="J2" s="892"/>
      <c r="K2" s="892"/>
      <c r="L2" s="892"/>
      <c r="M2" s="892"/>
      <c r="N2" s="892"/>
      <c r="O2" s="892"/>
      <c r="P2" s="892"/>
      <c r="Q2" s="61">
        <v>36</v>
      </c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ht="41.25" customHeight="1" x14ac:dyDescent="0.25">
      <c r="A3" s="950" t="s">
        <v>1</v>
      </c>
      <c r="B3" s="62" t="s">
        <v>2</v>
      </c>
      <c r="C3" s="63" t="s">
        <v>3</v>
      </c>
      <c r="D3" s="63" t="s">
        <v>4</v>
      </c>
      <c r="E3" s="951" t="s">
        <v>5</v>
      </c>
      <c r="F3" s="935" t="s">
        <v>22</v>
      </c>
      <c r="G3" s="904"/>
      <c r="H3" s="952" t="s">
        <v>23</v>
      </c>
      <c r="I3" s="900"/>
      <c r="J3" s="904"/>
      <c r="K3" s="310" t="s">
        <v>24</v>
      </c>
      <c r="L3" s="953" t="s">
        <v>25</v>
      </c>
      <c r="M3" s="901"/>
      <c r="N3" s="311" t="s">
        <v>24</v>
      </c>
      <c r="O3" s="954" t="s">
        <v>72</v>
      </c>
      <c r="P3" s="955"/>
      <c r="Q3" s="911" t="s">
        <v>26</v>
      </c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28" ht="20.25" customHeight="1" x14ac:dyDescent="0.25">
      <c r="A4" s="927"/>
      <c r="B4" s="64" t="s">
        <v>8</v>
      </c>
      <c r="C4" s="65" t="s">
        <v>8</v>
      </c>
      <c r="D4" s="65" t="s">
        <v>8</v>
      </c>
      <c r="E4" s="944"/>
      <c r="F4" s="66" t="s">
        <v>27</v>
      </c>
      <c r="G4" s="67" t="s">
        <v>28</v>
      </c>
      <c r="H4" s="68" t="s">
        <v>9</v>
      </c>
      <c r="I4" s="69" t="s">
        <v>10</v>
      </c>
      <c r="J4" s="70" t="s">
        <v>29</v>
      </c>
      <c r="K4" s="71"/>
      <c r="L4" s="72" t="s">
        <v>30</v>
      </c>
      <c r="M4" s="73" t="s">
        <v>13</v>
      </c>
      <c r="N4" s="68"/>
      <c r="O4" s="67" t="s">
        <v>30</v>
      </c>
      <c r="P4" s="204" t="s">
        <v>13</v>
      </c>
      <c r="Q4" s="886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</row>
    <row r="5" spans="1:28" ht="20.25" customHeight="1" x14ac:dyDescent="0.25">
      <c r="A5" s="74" t="s">
        <v>31</v>
      </c>
      <c r="B5" s="95">
        <v>12.5</v>
      </c>
      <c r="C5" s="96">
        <v>96</v>
      </c>
      <c r="D5" s="96">
        <v>2000</v>
      </c>
      <c r="E5" s="93" t="s">
        <v>32</v>
      </c>
      <c r="F5" s="78">
        <v>2.1120000000000001</v>
      </c>
      <c r="G5" s="79">
        <v>88</v>
      </c>
      <c r="H5" s="80">
        <v>10</v>
      </c>
      <c r="I5" s="81">
        <f t="shared" ref="I5:I30" si="0">B5*C5*D5/1000000000*H5</f>
        <v>2.3999999999999997E-2</v>
      </c>
      <c r="J5" s="82">
        <f t="shared" ref="J5:J14" si="1">D5*Q5/1000000*H5</f>
        <v>1.7599999999999998</v>
      </c>
      <c r="K5" s="83">
        <f t="shared" ref="K5:K30" si="2">L5/J5</f>
        <v>389.99999999999994</v>
      </c>
      <c r="L5" s="84">
        <f t="shared" ref="L5:L30" si="3">M5*I5</f>
        <v>686.39999999999986</v>
      </c>
      <c r="M5" s="85">
        <v>28600</v>
      </c>
      <c r="N5" s="83">
        <f t="shared" ref="N5:N28" si="4">O5/J5</f>
        <v>425.4545454545455</v>
      </c>
      <c r="O5" s="86">
        <f t="shared" ref="O5:O30" si="5">I5*P5</f>
        <v>748.8</v>
      </c>
      <c r="P5" s="205">
        <v>31200</v>
      </c>
      <c r="Q5" s="88">
        <v>88</v>
      </c>
      <c r="R5" s="4"/>
      <c r="S5" s="4"/>
      <c r="T5" s="4"/>
      <c r="U5" s="4"/>
      <c r="V5" s="4"/>
      <c r="W5" s="4"/>
      <c r="X5" s="4"/>
      <c r="Y5" s="4"/>
      <c r="Z5" s="4"/>
      <c r="AA5" s="4"/>
      <c r="AB5" s="4"/>
    </row>
    <row r="6" spans="1:28" ht="20.25" customHeight="1" x14ac:dyDescent="0.25">
      <c r="A6" s="89" t="s">
        <v>31</v>
      </c>
      <c r="B6" s="90">
        <v>12.5</v>
      </c>
      <c r="C6" s="91">
        <v>96</v>
      </c>
      <c r="D6" s="91">
        <v>2400</v>
      </c>
      <c r="E6" s="94" t="s">
        <v>32</v>
      </c>
      <c r="F6" s="78">
        <v>2.5339999999999998</v>
      </c>
      <c r="G6" s="79">
        <v>88</v>
      </c>
      <c r="H6" s="80">
        <v>10</v>
      </c>
      <c r="I6" s="81">
        <f t="shared" si="0"/>
        <v>2.8800000000000003E-2</v>
      </c>
      <c r="J6" s="82">
        <f t="shared" si="1"/>
        <v>2.1120000000000001</v>
      </c>
      <c r="K6" s="83">
        <f t="shared" si="2"/>
        <v>372.15909090909088</v>
      </c>
      <c r="L6" s="84">
        <v>786</v>
      </c>
      <c r="M6" s="85">
        <v>28600</v>
      </c>
      <c r="N6" s="83">
        <f>O6/J6</f>
        <v>425.45454545454544</v>
      </c>
      <c r="O6" s="86">
        <f t="shared" si="5"/>
        <v>898.56000000000006</v>
      </c>
      <c r="P6" s="205">
        <v>31200</v>
      </c>
      <c r="Q6" s="88">
        <v>88</v>
      </c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0.25" customHeight="1" x14ac:dyDescent="0.25">
      <c r="A7" s="89" t="s">
        <v>31</v>
      </c>
      <c r="B7" s="90">
        <v>12.5</v>
      </c>
      <c r="C7" s="91">
        <v>96</v>
      </c>
      <c r="D7" s="91">
        <v>2500</v>
      </c>
      <c r="E7" s="94" t="s">
        <v>32</v>
      </c>
      <c r="F7" s="78">
        <v>2.64</v>
      </c>
      <c r="G7" s="79">
        <v>88</v>
      </c>
      <c r="H7" s="80">
        <v>10</v>
      </c>
      <c r="I7" s="81">
        <f t="shared" si="0"/>
        <v>0.03</v>
      </c>
      <c r="J7" s="82">
        <f t="shared" si="1"/>
        <v>2.2000000000000002</v>
      </c>
      <c r="K7" s="83">
        <f t="shared" si="2"/>
        <v>389.99999999999994</v>
      </c>
      <c r="L7" s="84">
        <f t="shared" si="3"/>
        <v>858</v>
      </c>
      <c r="M7" s="85">
        <v>28600</v>
      </c>
      <c r="N7" s="83">
        <f t="shared" si="4"/>
        <v>425.45454545454544</v>
      </c>
      <c r="O7" s="86">
        <f t="shared" si="5"/>
        <v>936</v>
      </c>
      <c r="P7" s="205">
        <v>31200</v>
      </c>
      <c r="Q7" s="88">
        <v>88</v>
      </c>
      <c r="R7" s="4"/>
      <c r="S7" s="4"/>
      <c r="T7" s="4"/>
      <c r="U7" s="4"/>
      <c r="V7" s="4"/>
      <c r="W7" s="4"/>
      <c r="X7" s="4"/>
      <c r="Y7" s="4"/>
      <c r="Z7" s="4"/>
      <c r="AA7" s="4"/>
      <c r="AB7" s="4"/>
    </row>
    <row r="8" spans="1:28" ht="20.25" customHeight="1" x14ac:dyDescent="0.25">
      <c r="A8" s="89" t="s">
        <v>31</v>
      </c>
      <c r="B8" s="90">
        <v>12.5</v>
      </c>
      <c r="C8" s="91">
        <v>96</v>
      </c>
      <c r="D8" s="91">
        <v>2700</v>
      </c>
      <c r="E8" s="94" t="s">
        <v>32</v>
      </c>
      <c r="F8" s="78">
        <v>2.851</v>
      </c>
      <c r="G8" s="79">
        <v>88</v>
      </c>
      <c r="H8" s="80">
        <v>10</v>
      </c>
      <c r="I8" s="81">
        <f t="shared" si="0"/>
        <v>3.2399999999999998E-2</v>
      </c>
      <c r="J8" s="82">
        <f t="shared" si="1"/>
        <v>2.3759999999999999</v>
      </c>
      <c r="K8" s="83">
        <f t="shared" si="2"/>
        <v>390</v>
      </c>
      <c r="L8" s="84">
        <f t="shared" si="3"/>
        <v>926.64</v>
      </c>
      <c r="M8" s="85">
        <v>28600</v>
      </c>
      <c r="N8" s="83">
        <f t="shared" si="4"/>
        <v>425.4545454545455</v>
      </c>
      <c r="O8" s="86">
        <f t="shared" si="5"/>
        <v>1010.88</v>
      </c>
      <c r="P8" s="205">
        <v>31200</v>
      </c>
      <c r="Q8" s="88">
        <v>88</v>
      </c>
      <c r="R8" s="4"/>
      <c r="S8" s="4"/>
      <c r="T8" s="4"/>
      <c r="U8" s="4"/>
      <c r="V8" s="4"/>
      <c r="W8" s="4"/>
      <c r="X8" s="4"/>
      <c r="Y8" s="4"/>
      <c r="Z8" s="4"/>
      <c r="AA8" s="4"/>
      <c r="AB8" s="4"/>
    </row>
    <row r="9" spans="1:28" ht="20.25" customHeight="1" thickBot="1" x14ac:dyDescent="0.3">
      <c r="A9" s="484" t="s">
        <v>31</v>
      </c>
      <c r="B9" s="420">
        <v>12.5</v>
      </c>
      <c r="C9" s="421">
        <v>96</v>
      </c>
      <c r="D9" s="421">
        <v>3000</v>
      </c>
      <c r="E9" s="489" t="s">
        <v>32</v>
      </c>
      <c r="F9" s="424">
        <v>3.1680000000000001</v>
      </c>
      <c r="G9" s="425">
        <v>88</v>
      </c>
      <c r="H9" s="426">
        <v>10</v>
      </c>
      <c r="I9" s="427">
        <f t="shared" si="0"/>
        <v>3.5999999999999997E-2</v>
      </c>
      <c r="J9" s="428">
        <f t="shared" si="1"/>
        <v>2.64</v>
      </c>
      <c r="K9" s="432">
        <f t="shared" si="2"/>
        <v>389.99999999999994</v>
      </c>
      <c r="L9" s="485">
        <f t="shared" si="3"/>
        <v>1029.5999999999999</v>
      </c>
      <c r="M9" s="486">
        <v>28600</v>
      </c>
      <c r="N9" s="432">
        <f t="shared" si="4"/>
        <v>425.45454545454538</v>
      </c>
      <c r="O9" s="433">
        <f t="shared" si="5"/>
        <v>1123.1999999999998</v>
      </c>
      <c r="P9" s="487">
        <v>31200</v>
      </c>
      <c r="Q9" s="88">
        <v>88</v>
      </c>
      <c r="R9" s="4"/>
      <c r="S9" s="4"/>
      <c r="T9" s="4"/>
      <c r="U9" s="4"/>
      <c r="V9" s="4"/>
      <c r="W9" s="4"/>
      <c r="X9" s="4"/>
      <c r="Y9" s="4"/>
      <c r="Z9" s="4"/>
      <c r="AA9" s="4"/>
      <c r="AB9" s="4"/>
    </row>
    <row r="10" spans="1:28" ht="20.25" customHeight="1" x14ac:dyDescent="0.25">
      <c r="A10" s="475" t="s">
        <v>31</v>
      </c>
      <c r="B10" s="490">
        <v>12.5</v>
      </c>
      <c r="C10" s="491">
        <v>96</v>
      </c>
      <c r="D10" s="491">
        <v>2000</v>
      </c>
      <c r="E10" s="492" t="s">
        <v>33</v>
      </c>
      <c r="F10" s="411">
        <v>2.1120000000000001</v>
      </c>
      <c r="G10" s="412">
        <v>88</v>
      </c>
      <c r="H10" s="413">
        <v>10</v>
      </c>
      <c r="I10" s="414">
        <f t="shared" si="0"/>
        <v>2.3999999999999997E-2</v>
      </c>
      <c r="J10" s="415">
        <f t="shared" si="1"/>
        <v>1.7599999999999998</v>
      </c>
      <c r="K10" s="194">
        <f t="shared" si="2"/>
        <v>255</v>
      </c>
      <c r="L10" s="488">
        <f t="shared" si="3"/>
        <v>448.79999999999995</v>
      </c>
      <c r="M10" s="123">
        <v>18700</v>
      </c>
      <c r="N10" s="194">
        <f t="shared" si="4"/>
        <v>278.18181818181819</v>
      </c>
      <c r="O10" s="417">
        <f t="shared" si="5"/>
        <v>489.59999999999997</v>
      </c>
      <c r="P10" s="493">
        <v>20400</v>
      </c>
      <c r="Q10" s="88">
        <v>88</v>
      </c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</row>
    <row r="11" spans="1:28" ht="20.25" customHeight="1" x14ac:dyDescent="0.25">
      <c r="A11" s="89" t="s">
        <v>31</v>
      </c>
      <c r="B11" s="90">
        <v>12.5</v>
      </c>
      <c r="C11" s="91">
        <v>96</v>
      </c>
      <c r="D11" s="91">
        <v>2400</v>
      </c>
      <c r="E11" s="94" t="s">
        <v>33</v>
      </c>
      <c r="F11" s="78">
        <v>2.5339999999999998</v>
      </c>
      <c r="G11" s="79">
        <v>88</v>
      </c>
      <c r="H11" s="80">
        <v>10</v>
      </c>
      <c r="I11" s="81">
        <f t="shared" si="0"/>
        <v>2.8800000000000003E-2</v>
      </c>
      <c r="J11" s="82">
        <f t="shared" si="1"/>
        <v>2.1120000000000001</v>
      </c>
      <c r="K11" s="83">
        <f t="shared" si="2"/>
        <v>255.00000000000003</v>
      </c>
      <c r="L11" s="84">
        <f t="shared" si="3"/>
        <v>538.56000000000006</v>
      </c>
      <c r="M11" s="85">
        <v>18700</v>
      </c>
      <c r="N11" s="83">
        <f t="shared" si="4"/>
        <v>278.18181818181819</v>
      </c>
      <c r="O11" s="86">
        <f t="shared" si="5"/>
        <v>587.5200000000001</v>
      </c>
      <c r="P11" s="205">
        <v>20400</v>
      </c>
      <c r="Q11" s="88">
        <v>88</v>
      </c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</row>
    <row r="12" spans="1:28" ht="20.25" customHeight="1" x14ac:dyDescent="0.25">
      <c r="A12" s="89" t="s">
        <v>31</v>
      </c>
      <c r="B12" s="90">
        <v>12.5</v>
      </c>
      <c r="C12" s="91">
        <v>96</v>
      </c>
      <c r="D12" s="91">
        <v>2500</v>
      </c>
      <c r="E12" s="94" t="s">
        <v>33</v>
      </c>
      <c r="F12" s="78">
        <v>2.64</v>
      </c>
      <c r="G12" s="79">
        <v>88</v>
      </c>
      <c r="H12" s="80">
        <v>10</v>
      </c>
      <c r="I12" s="81">
        <f t="shared" si="0"/>
        <v>0.03</v>
      </c>
      <c r="J12" s="82">
        <f t="shared" si="1"/>
        <v>2.2000000000000002</v>
      </c>
      <c r="K12" s="83">
        <f t="shared" si="2"/>
        <v>254.99999999999997</v>
      </c>
      <c r="L12" s="84">
        <f t="shared" si="3"/>
        <v>561</v>
      </c>
      <c r="M12" s="85">
        <v>18700</v>
      </c>
      <c r="N12" s="83">
        <f t="shared" si="4"/>
        <v>278.18181818181819</v>
      </c>
      <c r="O12" s="86">
        <f t="shared" si="5"/>
        <v>612</v>
      </c>
      <c r="P12" s="205">
        <v>20400</v>
      </c>
      <c r="Q12" s="88">
        <v>88</v>
      </c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</row>
    <row r="13" spans="1:28" ht="20.25" customHeight="1" x14ac:dyDescent="0.25">
      <c r="A13" s="89" t="s">
        <v>31</v>
      </c>
      <c r="B13" s="90">
        <v>12.5</v>
      </c>
      <c r="C13" s="91">
        <v>96</v>
      </c>
      <c r="D13" s="91">
        <v>2700</v>
      </c>
      <c r="E13" s="94" t="s">
        <v>33</v>
      </c>
      <c r="F13" s="78">
        <v>2.851</v>
      </c>
      <c r="G13" s="79">
        <v>88</v>
      </c>
      <c r="H13" s="80">
        <v>10</v>
      </c>
      <c r="I13" s="81">
        <f t="shared" si="0"/>
        <v>3.2399999999999998E-2</v>
      </c>
      <c r="J13" s="82">
        <f t="shared" si="1"/>
        <v>2.3759999999999999</v>
      </c>
      <c r="K13" s="83">
        <f t="shared" si="2"/>
        <v>255</v>
      </c>
      <c r="L13" s="84">
        <f t="shared" si="3"/>
        <v>605.88</v>
      </c>
      <c r="M13" s="85">
        <v>18700</v>
      </c>
      <c r="N13" s="83">
        <f t="shared" si="4"/>
        <v>278.18181818181819</v>
      </c>
      <c r="O13" s="86">
        <f t="shared" si="5"/>
        <v>660.95999999999992</v>
      </c>
      <c r="P13" s="205">
        <v>20400</v>
      </c>
      <c r="Q13" s="88">
        <v>88</v>
      </c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</row>
    <row r="14" spans="1:28" ht="20.25" customHeight="1" thickBot="1" x14ac:dyDescent="0.3">
      <c r="A14" s="484" t="s">
        <v>31</v>
      </c>
      <c r="B14" s="420">
        <v>12.5</v>
      </c>
      <c r="C14" s="421">
        <v>96</v>
      </c>
      <c r="D14" s="421">
        <v>3000</v>
      </c>
      <c r="E14" s="489" t="s">
        <v>33</v>
      </c>
      <c r="F14" s="424">
        <v>3.1680000000000001</v>
      </c>
      <c r="G14" s="425">
        <v>88</v>
      </c>
      <c r="H14" s="426">
        <v>10</v>
      </c>
      <c r="I14" s="427">
        <f t="shared" si="0"/>
        <v>3.5999999999999997E-2</v>
      </c>
      <c r="J14" s="428">
        <f t="shared" si="1"/>
        <v>2.64</v>
      </c>
      <c r="K14" s="432">
        <f t="shared" si="2"/>
        <v>254.99999999999997</v>
      </c>
      <c r="L14" s="485">
        <f t="shared" si="3"/>
        <v>673.19999999999993</v>
      </c>
      <c r="M14" s="486">
        <v>18700</v>
      </c>
      <c r="N14" s="432">
        <f t="shared" si="4"/>
        <v>278.18181818181819</v>
      </c>
      <c r="O14" s="433">
        <f t="shared" si="5"/>
        <v>734.4</v>
      </c>
      <c r="P14" s="487">
        <v>20400</v>
      </c>
      <c r="Q14" s="88">
        <v>88</v>
      </c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</row>
    <row r="15" spans="1:28" s="473" customFormat="1" ht="20.25" customHeight="1" thickBot="1" x14ac:dyDescent="0.3">
      <c r="A15" s="930"/>
      <c r="B15" s="931"/>
      <c r="C15" s="931"/>
      <c r="D15" s="931"/>
      <c r="E15" s="931"/>
      <c r="F15" s="931"/>
      <c r="G15" s="931"/>
      <c r="H15" s="931"/>
      <c r="I15" s="931"/>
      <c r="J15" s="931"/>
      <c r="K15" s="931"/>
      <c r="L15" s="931"/>
      <c r="M15" s="931"/>
      <c r="N15" s="931"/>
      <c r="O15" s="931"/>
      <c r="P15" s="931"/>
      <c r="Q15" s="88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</row>
    <row r="16" spans="1:28" ht="20.25" customHeight="1" x14ac:dyDescent="0.25">
      <c r="A16" s="475" t="s">
        <v>35</v>
      </c>
      <c r="B16" s="490">
        <v>17</v>
      </c>
      <c r="C16" s="491">
        <v>121</v>
      </c>
      <c r="D16" s="491">
        <v>2000</v>
      </c>
      <c r="E16" s="492" t="s">
        <v>32</v>
      </c>
      <c r="F16" s="476">
        <v>2.4066999999999998</v>
      </c>
      <c r="G16" s="477">
        <v>117</v>
      </c>
      <c r="H16" s="478">
        <v>5</v>
      </c>
      <c r="I16" s="479">
        <f t="shared" si="0"/>
        <v>2.0569999999999998E-2</v>
      </c>
      <c r="J16" s="480">
        <f t="shared" ref="J16:J30" si="6">D16*Q16/1000000*H16</f>
        <v>1.1300000000000001</v>
      </c>
      <c r="K16" s="481">
        <f t="shared" si="2"/>
        <v>500.59734513274327</v>
      </c>
      <c r="L16" s="498">
        <f t="shared" si="3"/>
        <v>565.67499999999995</v>
      </c>
      <c r="M16" s="496">
        <v>27500</v>
      </c>
      <c r="N16" s="481">
        <f t="shared" si="4"/>
        <v>546.1061946902654</v>
      </c>
      <c r="O16" s="482">
        <f t="shared" si="5"/>
        <v>617.09999999999991</v>
      </c>
      <c r="P16" s="205">
        <v>30000</v>
      </c>
      <c r="Q16" s="88">
        <v>113</v>
      </c>
      <c r="R16" s="1054"/>
      <c r="S16" s="4"/>
      <c r="T16" s="4"/>
      <c r="U16" s="4"/>
      <c r="V16" s="4"/>
      <c r="W16" s="4"/>
      <c r="X16" s="4"/>
      <c r="Y16" s="4"/>
      <c r="Z16" s="4"/>
      <c r="AA16" s="4"/>
      <c r="AB16" s="4"/>
    </row>
    <row r="17" spans="1:28" ht="20.25" customHeight="1" x14ac:dyDescent="0.25">
      <c r="A17" s="497" t="s">
        <v>35</v>
      </c>
      <c r="B17" s="90">
        <v>17</v>
      </c>
      <c r="C17" s="91">
        <v>121</v>
      </c>
      <c r="D17" s="91">
        <v>3000</v>
      </c>
      <c r="E17" s="94" t="s">
        <v>32</v>
      </c>
      <c r="F17" s="78">
        <v>3.61</v>
      </c>
      <c r="G17" s="79">
        <v>117</v>
      </c>
      <c r="H17" s="80">
        <v>5</v>
      </c>
      <c r="I17" s="81">
        <f t="shared" si="0"/>
        <v>3.0855E-2</v>
      </c>
      <c r="J17" s="82">
        <f t="shared" si="6"/>
        <v>1.6950000000000001</v>
      </c>
      <c r="K17" s="83">
        <f t="shared" si="2"/>
        <v>540.64513274336286</v>
      </c>
      <c r="L17" s="495">
        <f t="shared" si="3"/>
        <v>916.39350000000002</v>
      </c>
      <c r="M17" s="496">
        <v>29700</v>
      </c>
      <c r="N17" s="83">
        <f t="shared" si="4"/>
        <v>589.79469026548668</v>
      </c>
      <c r="O17" s="86">
        <f t="shared" si="5"/>
        <v>999.702</v>
      </c>
      <c r="P17" s="205">
        <v>32400</v>
      </c>
      <c r="Q17" s="88">
        <v>113</v>
      </c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</row>
    <row r="18" spans="1:28" ht="20.25" customHeight="1" x14ac:dyDescent="0.25">
      <c r="A18" s="497" t="s">
        <v>35</v>
      </c>
      <c r="B18" s="90">
        <v>17</v>
      </c>
      <c r="C18" s="91">
        <v>121</v>
      </c>
      <c r="D18" s="91">
        <v>4000</v>
      </c>
      <c r="E18" s="94" t="s">
        <v>32</v>
      </c>
      <c r="F18" s="78">
        <v>4.8129999999999997</v>
      </c>
      <c r="G18" s="79">
        <v>117</v>
      </c>
      <c r="H18" s="80">
        <v>5</v>
      </c>
      <c r="I18" s="81">
        <f t="shared" si="0"/>
        <v>4.1139999999999996E-2</v>
      </c>
      <c r="J18" s="82">
        <f t="shared" si="6"/>
        <v>2.2600000000000002</v>
      </c>
      <c r="K18" s="83">
        <f t="shared" si="2"/>
        <v>540.64513274336275</v>
      </c>
      <c r="L18" s="495">
        <f t="shared" si="3"/>
        <v>1221.8579999999999</v>
      </c>
      <c r="M18" s="496">
        <v>29700</v>
      </c>
      <c r="N18" s="83">
        <f t="shared" si="4"/>
        <v>589.79469026548668</v>
      </c>
      <c r="O18" s="86">
        <f t="shared" si="5"/>
        <v>1332.9359999999999</v>
      </c>
      <c r="P18" s="205">
        <v>32400</v>
      </c>
      <c r="Q18" s="88">
        <v>113</v>
      </c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</row>
    <row r="19" spans="1:28" s="473" customFormat="1" ht="20.25" customHeight="1" x14ac:dyDescent="0.25">
      <c r="A19" s="497" t="s">
        <v>35</v>
      </c>
      <c r="B19" s="90">
        <v>17</v>
      </c>
      <c r="C19" s="91">
        <v>121</v>
      </c>
      <c r="D19" s="502">
        <v>5000</v>
      </c>
      <c r="E19" s="94" t="s">
        <v>32</v>
      </c>
      <c r="F19" s="78">
        <v>4.8129999999999997</v>
      </c>
      <c r="G19" s="79">
        <v>117</v>
      </c>
      <c r="H19" s="80">
        <v>5</v>
      </c>
      <c r="I19" s="81">
        <f t="shared" si="0"/>
        <v>5.1425000000000005E-2</v>
      </c>
      <c r="J19" s="82">
        <f t="shared" si="6"/>
        <v>2.8249999999999997</v>
      </c>
      <c r="K19" s="189">
        <f t="shared" si="2"/>
        <v>520.62123893805324</v>
      </c>
      <c r="L19" s="495">
        <f t="shared" si="3"/>
        <v>1470.7550000000001</v>
      </c>
      <c r="M19" s="504">
        <v>28600</v>
      </c>
      <c r="N19" s="189">
        <f t="shared" si="4"/>
        <v>567.95044247787621</v>
      </c>
      <c r="O19" s="86">
        <f t="shared" si="5"/>
        <v>1604.4600000000003</v>
      </c>
      <c r="P19" s="503">
        <v>31200</v>
      </c>
      <c r="Q19" s="88">
        <v>113</v>
      </c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</row>
    <row r="20" spans="1:28" ht="20.25" customHeight="1" thickBot="1" x14ac:dyDescent="0.3">
      <c r="A20" s="514" t="s">
        <v>35</v>
      </c>
      <c r="B20" s="420">
        <v>17</v>
      </c>
      <c r="C20" s="421">
        <v>121</v>
      </c>
      <c r="D20" s="421">
        <v>6000</v>
      </c>
      <c r="E20" s="489" t="s">
        <v>32</v>
      </c>
      <c r="F20" s="424">
        <v>7.22</v>
      </c>
      <c r="G20" s="425">
        <v>117</v>
      </c>
      <c r="H20" s="426">
        <v>5</v>
      </c>
      <c r="I20" s="427">
        <f t="shared" si="0"/>
        <v>6.1710000000000001E-2</v>
      </c>
      <c r="J20" s="428">
        <f t="shared" si="6"/>
        <v>3.39</v>
      </c>
      <c r="K20" s="432">
        <f t="shared" si="2"/>
        <v>560.6690265486726</v>
      </c>
      <c r="L20" s="500">
        <f t="shared" si="3"/>
        <v>1900.6680000000001</v>
      </c>
      <c r="M20" s="501">
        <v>30800</v>
      </c>
      <c r="N20" s="432">
        <f t="shared" si="4"/>
        <v>611.63893805309738</v>
      </c>
      <c r="O20" s="433">
        <f t="shared" si="5"/>
        <v>2073.4560000000001</v>
      </c>
      <c r="P20" s="487">
        <v>33600</v>
      </c>
      <c r="Q20" s="88">
        <v>113</v>
      </c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</row>
    <row r="21" spans="1:28" ht="20.25" customHeight="1" x14ac:dyDescent="0.25">
      <c r="A21" s="475" t="s">
        <v>35</v>
      </c>
      <c r="B21" s="490">
        <v>17</v>
      </c>
      <c r="C21" s="491">
        <v>121</v>
      </c>
      <c r="D21" s="491">
        <v>2000</v>
      </c>
      <c r="E21" s="492" t="s">
        <v>33</v>
      </c>
      <c r="F21" s="476">
        <v>2.4066999999999998</v>
      </c>
      <c r="G21" s="477">
        <v>117</v>
      </c>
      <c r="H21" s="478">
        <v>5</v>
      </c>
      <c r="I21" s="479">
        <f t="shared" si="0"/>
        <v>2.0569999999999998E-2</v>
      </c>
      <c r="J21" s="480">
        <f t="shared" si="6"/>
        <v>1.1300000000000001</v>
      </c>
      <c r="K21" s="481">
        <f t="shared" si="2"/>
        <v>280.33451327433625</v>
      </c>
      <c r="L21" s="498">
        <f t="shared" si="3"/>
        <v>316.77799999999996</v>
      </c>
      <c r="M21" s="499">
        <v>15400</v>
      </c>
      <c r="N21" s="481">
        <f t="shared" si="4"/>
        <v>305.81946902654863</v>
      </c>
      <c r="O21" s="482">
        <f t="shared" si="5"/>
        <v>345.57599999999996</v>
      </c>
      <c r="P21" s="483">
        <v>16800</v>
      </c>
      <c r="Q21" s="88">
        <v>113</v>
      </c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</row>
    <row r="22" spans="1:28" ht="20.25" customHeight="1" thickBot="1" x14ac:dyDescent="0.3">
      <c r="A22" s="514" t="s">
        <v>35</v>
      </c>
      <c r="B22" s="420">
        <v>17</v>
      </c>
      <c r="C22" s="421">
        <v>121</v>
      </c>
      <c r="D22" s="421">
        <v>3000</v>
      </c>
      <c r="E22" s="489" t="s">
        <v>33</v>
      </c>
      <c r="F22" s="424">
        <v>3.61</v>
      </c>
      <c r="G22" s="425">
        <v>117</v>
      </c>
      <c r="H22" s="426">
        <v>5</v>
      </c>
      <c r="I22" s="427">
        <f t="shared" si="0"/>
        <v>3.0855E-2</v>
      </c>
      <c r="J22" s="428">
        <f t="shared" si="6"/>
        <v>1.6950000000000001</v>
      </c>
      <c r="K22" s="432">
        <f t="shared" si="2"/>
        <v>320.38230088495573</v>
      </c>
      <c r="L22" s="500">
        <f t="shared" si="3"/>
        <v>543.048</v>
      </c>
      <c r="M22" s="499">
        <v>17600</v>
      </c>
      <c r="N22" s="432">
        <f t="shared" si="4"/>
        <v>349.50796460176991</v>
      </c>
      <c r="O22" s="433">
        <f t="shared" si="5"/>
        <v>592.41600000000005</v>
      </c>
      <c r="P22" s="505">
        <v>19200</v>
      </c>
      <c r="Q22" s="88">
        <v>113</v>
      </c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</row>
    <row r="23" spans="1:28" ht="20.25" customHeight="1" x14ac:dyDescent="0.25">
      <c r="A23" s="475" t="s">
        <v>35</v>
      </c>
      <c r="B23" s="490">
        <v>17</v>
      </c>
      <c r="C23" s="491">
        <v>146</v>
      </c>
      <c r="D23" s="491">
        <v>2000</v>
      </c>
      <c r="E23" s="492" t="s">
        <v>32</v>
      </c>
      <c r="F23" s="476">
        <v>2.258</v>
      </c>
      <c r="G23" s="477">
        <v>91</v>
      </c>
      <c r="H23" s="478">
        <v>5</v>
      </c>
      <c r="I23" s="479">
        <f t="shared" si="0"/>
        <v>2.4819999999999998E-2</v>
      </c>
      <c r="J23" s="480">
        <f t="shared" si="6"/>
        <v>1.3800000000000001</v>
      </c>
      <c r="K23" s="481">
        <f t="shared" si="2"/>
        <v>494.60144927536226</v>
      </c>
      <c r="L23" s="498">
        <f t="shared" si="3"/>
        <v>682.55</v>
      </c>
      <c r="M23" s="499">
        <v>27500</v>
      </c>
      <c r="N23" s="481">
        <f t="shared" si="4"/>
        <v>539.56521739130426</v>
      </c>
      <c r="O23" s="482">
        <f t="shared" si="5"/>
        <v>744.59999999999991</v>
      </c>
      <c r="P23" s="483">
        <v>30000</v>
      </c>
      <c r="Q23" s="88">
        <v>138</v>
      </c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</row>
    <row r="24" spans="1:28" ht="20.25" customHeight="1" x14ac:dyDescent="0.25">
      <c r="A24" s="497" t="s">
        <v>35</v>
      </c>
      <c r="B24" s="90">
        <v>17</v>
      </c>
      <c r="C24" s="91">
        <v>146</v>
      </c>
      <c r="D24" s="91">
        <v>3000</v>
      </c>
      <c r="E24" s="94" t="s">
        <v>32</v>
      </c>
      <c r="F24" s="78">
        <v>3.387</v>
      </c>
      <c r="G24" s="79">
        <v>91</v>
      </c>
      <c r="H24" s="80">
        <v>5</v>
      </c>
      <c r="I24" s="81">
        <f t="shared" si="0"/>
        <v>3.7229999999999999E-2</v>
      </c>
      <c r="J24" s="82">
        <f t="shared" si="6"/>
        <v>2.0699999999999998</v>
      </c>
      <c r="K24" s="83">
        <f t="shared" si="2"/>
        <v>534.16956521739132</v>
      </c>
      <c r="L24" s="495">
        <f t="shared" si="3"/>
        <v>1105.731</v>
      </c>
      <c r="M24" s="496">
        <v>29700</v>
      </c>
      <c r="N24" s="83">
        <f t="shared" si="4"/>
        <v>582.73043478260877</v>
      </c>
      <c r="O24" s="86">
        <f t="shared" si="5"/>
        <v>1206.252</v>
      </c>
      <c r="P24" s="205">
        <v>32400</v>
      </c>
      <c r="Q24" s="88">
        <v>138</v>
      </c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</row>
    <row r="25" spans="1:28" ht="20.25" customHeight="1" x14ac:dyDescent="0.25">
      <c r="A25" s="497" t="s">
        <v>35</v>
      </c>
      <c r="B25" s="90">
        <v>17</v>
      </c>
      <c r="C25" s="91">
        <v>146</v>
      </c>
      <c r="D25" s="91">
        <v>4000</v>
      </c>
      <c r="E25" s="94" t="s">
        <v>32</v>
      </c>
      <c r="F25" s="78">
        <v>6.7750000000000004</v>
      </c>
      <c r="G25" s="79">
        <v>91</v>
      </c>
      <c r="H25" s="80">
        <v>5</v>
      </c>
      <c r="I25" s="81">
        <f t="shared" si="0"/>
        <v>4.9639999999999997E-2</v>
      </c>
      <c r="J25" s="82">
        <f t="shared" si="6"/>
        <v>2.7600000000000002</v>
      </c>
      <c r="K25" s="83">
        <f t="shared" si="2"/>
        <v>534.16956521739121</v>
      </c>
      <c r="L25" s="495">
        <f t="shared" si="3"/>
        <v>1474.308</v>
      </c>
      <c r="M25" s="496">
        <v>29700</v>
      </c>
      <c r="N25" s="83">
        <f t="shared" si="4"/>
        <v>582.73043478260854</v>
      </c>
      <c r="O25" s="86">
        <f>I25*P25</f>
        <v>1608.3359999999998</v>
      </c>
      <c r="P25" s="205">
        <v>32400</v>
      </c>
      <c r="Q25" s="88">
        <v>138</v>
      </c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</row>
    <row r="26" spans="1:28" ht="20.25" customHeight="1" x14ac:dyDescent="0.25">
      <c r="A26" s="497" t="s">
        <v>35</v>
      </c>
      <c r="B26" s="90">
        <v>17</v>
      </c>
      <c r="C26" s="91">
        <v>146</v>
      </c>
      <c r="D26" s="91">
        <v>5000</v>
      </c>
      <c r="E26" s="94" t="s">
        <v>32</v>
      </c>
      <c r="F26" s="78">
        <v>6.7750000000000004</v>
      </c>
      <c r="G26" s="79">
        <v>91</v>
      </c>
      <c r="H26" s="80">
        <v>5</v>
      </c>
      <c r="I26" s="81">
        <f t="shared" si="0"/>
        <v>6.2049999999999994E-2</v>
      </c>
      <c r="J26" s="82">
        <f t="shared" si="6"/>
        <v>3.4499999999999997</v>
      </c>
      <c r="K26" s="83">
        <f t="shared" si="2"/>
        <v>514.38550724637685</v>
      </c>
      <c r="L26" s="495">
        <f t="shared" si="3"/>
        <v>1774.6299999999999</v>
      </c>
      <c r="M26" s="496">
        <v>28600</v>
      </c>
      <c r="N26" s="83">
        <f t="shared" si="4"/>
        <v>561.14782608695646</v>
      </c>
      <c r="O26" s="86">
        <f t="shared" si="5"/>
        <v>1935.9599999999998</v>
      </c>
      <c r="P26" s="205">
        <v>31200</v>
      </c>
      <c r="Q26" s="88">
        <v>138</v>
      </c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</row>
    <row r="27" spans="1:28" ht="20.25" customHeight="1" thickBot="1" x14ac:dyDescent="0.3">
      <c r="A27" s="514" t="s">
        <v>35</v>
      </c>
      <c r="B27" s="420">
        <v>17</v>
      </c>
      <c r="C27" s="421">
        <v>146</v>
      </c>
      <c r="D27" s="421">
        <v>6000</v>
      </c>
      <c r="E27" s="489" t="s">
        <v>32</v>
      </c>
      <c r="F27" s="424">
        <v>6.7750000000000004</v>
      </c>
      <c r="G27" s="425">
        <v>91</v>
      </c>
      <c r="H27" s="426">
        <v>5</v>
      </c>
      <c r="I27" s="427">
        <f t="shared" si="0"/>
        <v>7.4459999999999998E-2</v>
      </c>
      <c r="J27" s="428">
        <f t="shared" si="6"/>
        <v>4.1399999999999997</v>
      </c>
      <c r="K27" s="432">
        <f t="shared" si="2"/>
        <v>573.73768115942028</v>
      </c>
      <c r="L27" s="500">
        <f t="shared" si="3"/>
        <v>2375.2739999999999</v>
      </c>
      <c r="M27" s="501">
        <v>31900</v>
      </c>
      <c r="N27" s="432">
        <f t="shared" si="4"/>
        <v>625.89565217391316</v>
      </c>
      <c r="O27" s="433">
        <f>I27*P27</f>
        <v>2591.2080000000001</v>
      </c>
      <c r="P27" s="487">
        <v>34800</v>
      </c>
      <c r="Q27" s="88">
        <v>138</v>
      </c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</row>
    <row r="28" spans="1:28" ht="20.25" customHeight="1" x14ac:dyDescent="0.25">
      <c r="A28" s="475" t="s">
        <v>35</v>
      </c>
      <c r="B28" s="490">
        <v>17</v>
      </c>
      <c r="C28" s="491">
        <v>146</v>
      </c>
      <c r="D28" s="491">
        <v>2000</v>
      </c>
      <c r="E28" s="492" t="s">
        <v>33</v>
      </c>
      <c r="F28" s="476">
        <v>2.258</v>
      </c>
      <c r="G28" s="477">
        <v>91</v>
      </c>
      <c r="H28" s="478">
        <v>5</v>
      </c>
      <c r="I28" s="479">
        <f t="shared" si="0"/>
        <v>2.4819999999999998E-2</v>
      </c>
      <c r="J28" s="480">
        <f t="shared" si="6"/>
        <v>1.3800000000000001</v>
      </c>
      <c r="K28" s="509">
        <f t="shared" si="2"/>
        <v>276.97681159420284</v>
      </c>
      <c r="L28" s="510">
        <f t="shared" si="3"/>
        <v>382.22799999999995</v>
      </c>
      <c r="M28" s="499">
        <v>15400</v>
      </c>
      <c r="N28" s="481">
        <f t="shared" si="4"/>
        <v>302.15652173913043</v>
      </c>
      <c r="O28" s="482">
        <f t="shared" si="5"/>
        <v>416.976</v>
      </c>
      <c r="P28" s="483">
        <v>16800</v>
      </c>
      <c r="Q28" s="88">
        <v>138</v>
      </c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</row>
    <row r="29" spans="1:28" ht="20.25" customHeight="1" x14ac:dyDescent="0.25">
      <c r="A29" s="497" t="s">
        <v>35</v>
      </c>
      <c r="B29" s="90">
        <v>17</v>
      </c>
      <c r="C29" s="91">
        <v>146</v>
      </c>
      <c r="D29" s="91">
        <v>3000</v>
      </c>
      <c r="E29" s="94" t="s">
        <v>33</v>
      </c>
      <c r="F29" s="78">
        <v>3.387</v>
      </c>
      <c r="G29" s="79">
        <v>91</v>
      </c>
      <c r="H29" s="80">
        <v>5</v>
      </c>
      <c r="I29" s="81">
        <f t="shared" si="0"/>
        <v>3.7229999999999999E-2</v>
      </c>
      <c r="J29" s="82">
        <f t="shared" si="6"/>
        <v>2.0699999999999998</v>
      </c>
      <c r="K29" s="435">
        <f t="shared" si="2"/>
        <v>316.54492753623185</v>
      </c>
      <c r="L29" s="511">
        <f t="shared" si="3"/>
        <v>655.24799999999993</v>
      </c>
      <c r="M29" s="508">
        <v>17600</v>
      </c>
      <c r="N29" s="83">
        <f>O29/J29</f>
        <v>345.32173913043482</v>
      </c>
      <c r="O29" s="86">
        <f t="shared" si="5"/>
        <v>714.81600000000003</v>
      </c>
      <c r="P29" s="503">
        <v>19200</v>
      </c>
      <c r="Q29" s="88">
        <v>138</v>
      </c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</row>
    <row r="30" spans="1:28" ht="15" customHeight="1" thickBot="1" x14ac:dyDescent="0.3">
      <c r="A30" s="514" t="s">
        <v>35</v>
      </c>
      <c r="B30" s="420">
        <v>17</v>
      </c>
      <c r="C30" s="421">
        <v>146</v>
      </c>
      <c r="D30" s="421">
        <v>6000</v>
      </c>
      <c r="E30" s="489" t="s">
        <v>33</v>
      </c>
      <c r="F30" s="424">
        <v>3.387</v>
      </c>
      <c r="G30" s="425">
        <v>91</v>
      </c>
      <c r="H30" s="426">
        <v>5</v>
      </c>
      <c r="I30" s="427">
        <f t="shared" si="0"/>
        <v>7.4459999999999998E-2</v>
      </c>
      <c r="J30" s="428">
        <f t="shared" si="6"/>
        <v>4.1399999999999997</v>
      </c>
      <c r="K30" s="470">
        <f t="shared" si="2"/>
        <v>316.54492753623185</v>
      </c>
      <c r="L30" s="512">
        <f t="shared" si="3"/>
        <v>1310.4959999999999</v>
      </c>
      <c r="M30" s="513">
        <v>17600</v>
      </c>
      <c r="N30" s="432">
        <f>O30/J30</f>
        <v>345.32173913043482</v>
      </c>
      <c r="O30" s="441">
        <f t="shared" si="5"/>
        <v>1429.6320000000001</v>
      </c>
      <c r="P30" s="507">
        <v>19200</v>
      </c>
      <c r="Q30" s="88">
        <v>138</v>
      </c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</row>
    <row r="31" spans="1:28" ht="15" customHeight="1" thickBot="1" x14ac:dyDescent="0.3">
      <c r="A31" s="894"/>
      <c r="B31" s="886"/>
      <c r="C31" s="886"/>
      <c r="D31" s="886"/>
      <c r="E31" s="886"/>
      <c r="F31" s="886"/>
      <c r="G31" s="886"/>
      <c r="H31" s="886"/>
      <c r="I31" s="886"/>
      <c r="J31" s="886"/>
      <c r="K31" s="886"/>
      <c r="L31" s="886"/>
      <c r="M31" s="886"/>
      <c r="N31" s="886"/>
      <c r="O31" s="886"/>
      <c r="P31" s="886"/>
      <c r="Q31" s="1"/>
      <c r="R31" s="1"/>
      <c r="S31" s="1"/>
      <c r="T31" s="1"/>
      <c r="U31" s="1"/>
      <c r="V31" s="1"/>
      <c r="W31" s="1"/>
      <c r="X31" s="1"/>
      <c r="Y31" s="1"/>
    </row>
    <row r="32" spans="1:28" ht="31.5" customHeight="1" x14ac:dyDescent="0.25">
      <c r="A32" s="961" t="s">
        <v>1</v>
      </c>
      <c r="B32" s="99" t="s">
        <v>2</v>
      </c>
      <c r="C32" s="100" t="s">
        <v>3</v>
      </c>
      <c r="D32" s="100" t="s">
        <v>4</v>
      </c>
      <c r="E32" s="945" t="s">
        <v>5</v>
      </c>
      <c r="F32" s="958" t="s">
        <v>36</v>
      </c>
      <c r="G32" s="960"/>
      <c r="H32" s="958" t="s">
        <v>37</v>
      </c>
      <c r="I32" s="959"/>
      <c r="J32" s="960"/>
      <c r="K32" s="506" t="s">
        <v>24</v>
      </c>
      <c r="L32" s="937" t="s">
        <v>38</v>
      </c>
      <c r="M32" s="957"/>
      <c r="N32" s="515" t="s">
        <v>24</v>
      </c>
      <c r="O32" s="956" t="s">
        <v>39</v>
      </c>
      <c r="P32" s="956"/>
      <c r="Q32" s="309" t="s">
        <v>26</v>
      </c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</row>
    <row r="33" spans="1:28" ht="17.25" customHeight="1" thickBot="1" x14ac:dyDescent="0.3">
      <c r="A33" s="962"/>
      <c r="B33" s="101" t="s">
        <v>8</v>
      </c>
      <c r="C33" s="102" t="s">
        <v>8</v>
      </c>
      <c r="D33" s="102" t="s">
        <v>8</v>
      </c>
      <c r="E33" s="946"/>
      <c r="F33" s="103" t="s">
        <v>27</v>
      </c>
      <c r="G33" s="104" t="s">
        <v>28</v>
      </c>
      <c r="H33" s="105" t="s">
        <v>9</v>
      </c>
      <c r="I33" s="106" t="s">
        <v>10</v>
      </c>
      <c r="J33" s="107" t="s">
        <v>29</v>
      </c>
      <c r="K33" s="108"/>
      <c r="L33" s="109" t="s">
        <v>30</v>
      </c>
      <c r="M33" s="110" t="s">
        <v>13</v>
      </c>
      <c r="N33" s="111"/>
      <c r="O33" s="516" t="s">
        <v>30</v>
      </c>
      <c r="P33" s="517" t="s">
        <v>13</v>
      </c>
      <c r="Q33" s="308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</row>
    <row r="34" spans="1:28" ht="15.75" customHeight="1" x14ac:dyDescent="0.25">
      <c r="A34" s="112" t="s">
        <v>40</v>
      </c>
      <c r="B34" s="113">
        <v>12.5</v>
      </c>
      <c r="C34" s="114">
        <v>110</v>
      </c>
      <c r="D34" s="114">
        <v>2000</v>
      </c>
      <c r="E34" s="115" t="s">
        <v>32</v>
      </c>
      <c r="F34" s="116">
        <v>1.98</v>
      </c>
      <c r="G34" s="117">
        <v>72</v>
      </c>
      <c r="H34" s="118">
        <v>10</v>
      </c>
      <c r="I34" s="119">
        <f t="shared" ref="I34:I71" si="7">B34*C34*D34/1000000000*H34</f>
        <v>2.7499999999999997E-2</v>
      </c>
      <c r="J34" s="120">
        <f t="shared" ref="J34:J49" si="8">D34*Q34/1000000*H34</f>
        <v>2.04</v>
      </c>
      <c r="K34" s="121">
        <f t="shared" ref="K34:K71" si="9">L34/J34</f>
        <v>385.53921568627447</v>
      </c>
      <c r="L34" s="122">
        <f t="shared" ref="L34:L71" si="10">M34*I34</f>
        <v>786.49999999999989</v>
      </c>
      <c r="M34" s="123">
        <v>28600</v>
      </c>
      <c r="N34" s="121">
        <f t="shared" ref="N34:N71" si="11">O34/J34</f>
        <v>420.58823529411757</v>
      </c>
      <c r="O34" s="124">
        <f t="shared" ref="O34:O71" si="12">I34*P34</f>
        <v>857.99999999999989</v>
      </c>
      <c r="P34" s="206">
        <v>31200</v>
      </c>
      <c r="Q34" s="60">
        <v>102</v>
      </c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</row>
    <row r="35" spans="1:28" ht="15.75" customHeight="1" x14ac:dyDescent="0.25">
      <c r="A35" s="125" t="s">
        <v>40</v>
      </c>
      <c r="B35" s="90">
        <v>12.5</v>
      </c>
      <c r="C35" s="91">
        <v>110</v>
      </c>
      <c r="D35" s="91">
        <v>2500</v>
      </c>
      <c r="E35" s="94" t="s">
        <v>32</v>
      </c>
      <c r="F35" s="78">
        <v>2.4750000000000001</v>
      </c>
      <c r="G35" s="79">
        <v>72</v>
      </c>
      <c r="H35" s="80">
        <v>10</v>
      </c>
      <c r="I35" s="81">
        <f t="shared" si="7"/>
        <v>3.4375000000000003E-2</v>
      </c>
      <c r="J35" s="82">
        <f t="shared" si="8"/>
        <v>2.5499999999999998</v>
      </c>
      <c r="K35" s="189">
        <f t="shared" si="9"/>
        <v>385.53921568627459</v>
      </c>
      <c r="L35" s="84">
        <f t="shared" si="10"/>
        <v>983.12500000000011</v>
      </c>
      <c r="M35" s="123">
        <v>28600</v>
      </c>
      <c r="N35" s="121">
        <f t="shared" si="11"/>
        <v>420.58823529411768</v>
      </c>
      <c r="O35" s="86">
        <f t="shared" si="12"/>
        <v>1072.5</v>
      </c>
      <c r="P35" s="206">
        <v>31200</v>
      </c>
      <c r="Q35" s="60">
        <v>102</v>
      </c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</row>
    <row r="36" spans="1:28" ht="15.75" customHeight="1" x14ac:dyDescent="0.25">
      <c r="A36" s="125" t="s">
        <v>40</v>
      </c>
      <c r="B36" s="90">
        <v>12.5</v>
      </c>
      <c r="C36" s="91">
        <v>110</v>
      </c>
      <c r="D36" s="91">
        <v>2700</v>
      </c>
      <c r="E36" s="94" t="s">
        <v>32</v>
      </c>
      <c r="F36" s="78">
        <v>2.673</v>
      </c>
      <c r="G36" s="79">
        <v>72</v>
      </c>
      <c r="H36" s="80">
        <v>10</v>
      </c>
      <c r="I36" s="81">
        <f t="shared" si="7"/>
        <v>3.7124999999999998E-2</v>
      </c>
      <c r="J36" s="82">
        <f t="shared" si="8"/>
        <v>2.7539999999999996</v>
      </c>
      <c r="K36" s="189">
        <f t="shared" si="9"/>
        <v>385.53921568627453</v>
      </c>
      <c r="L36" s="84">
        <f t="shared" si="10"/>
        <v>1061.7749999999999</v>
      </c>
      <c r="M36" s="123">
        <v>28600</v>
      </c>
      <c r="N36" s="121">
        <f t="shared" si="11"/>
        <v>420.58823529411768</v>
      </c>
      <c r="O36" s="86">
        <f t="shared" si="12"/>
        <v>1158.3</v>
      </c>
      <c r="P36" s="206">
        <v>31200</v>
      </c>
      <c r="Q36" s="60">
        <v>102</v>
      </c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</row>
    <row r="37" spans="1:28" ht="15.75" customHeight="1" thickBot="1" x14ac:dyDescent="0.3">
      <c r="A37" s="522" t="s">
        <v>40</v>
      </c>
      <c r="B37" s="420">
        <v>12.5</v>
      </c>
      <c r="C37" s="421">
        <v>110</v>
      </c>
      <c r="D37" s="421">
        <v>3000</v>
      </c>
      <c r="E37" s="489" t="s">
        <v>32</v>
      </c>
      <c r="F37" s="424">
        <v>2.97</v>
      </c>
      <c r="G37" s="425">
        <v>72</v>
      </c>
      <c r="H37" s="426">
        <v>10</v>
      </c>
      <c r="I37" s="427">
        <f t="shared" si="7"/>
        <v>4.1250000000000002E-2</v>
      </c>
      <c r="J37" s="428">
        <f t="shared" si="8"/>
        <v>3.06</v>
      </c>
      <c r="K37" s="432">
        <f t="shared" si="9"/>
        <v>385.53921568627453</v>
      </c>
      <c r="L37" s="485">
        <f t="shared" si="10"/>
        <v>1179.75</v>
      </c>
      <c r="M37" s="486">
        <v>28600</v>
      </c>
      <c r="N37" s="523">
        <f t="shared" si="11"/>
        <v>420.58823529411762</v>
      </c>
      <c r="O37" s="433">
        <f t="shared" si="12"/>
        <v>1287</v>
      </c>
      <c r="P37" s="527">
        <v>31200</v>
      </c>
      <c r="Q37" s="60">
        <v>102</v>
      </c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</row>
    <row r="38" spans="1:28" ht="15.75" customHeight="1" x14ac:dyDescent="0.25">
      <c r="A38" s="518" t="s">
        <v>40</v>
      </c>
      <c r="B38" s="519">
        <v>12.5</v>
      </c>
      <c r="C38" s="520">
        <v>110</v>
      </c>
      <c r="D38" s="520">
        <v>2000</v>
      </c>
      <c r="E38" s="521" t="s">
        <v>34</v>
      </c>
      <c r="F38" s="411">
        <v>1.98</v>
      </c>
      <c r="G38" s="412">
        <v>72</v>
      </c>
      <c r="H38" s="413">
        <v>10</v>
      </c>
      <c r="I38" s="414">
        <f t="shared" si="7"/>
        <v>2.7499999999999997E-2</v>
      </c>
      <c r="J38" s="415">
        <f t="shared" si="8"/>
        <v>2.04</v>
      </c>
      <c r="K38" s="194">
        <f t="shared" si="9"/>
        <v>252.08333333333329</v>
      </c>
      <c r="L38" s="488">
        <f t="shared" si="10"/>
        <v>514.24999999999989</v>
      </c>
      <c r="M38" s="123">
        <v>18700</v>
      </c>
      <c r="N38" s="194">
        <f t="shared" si="11"/>
        <v>274.99999999999994</v>
      </c>
      <c r="O38" s="417">
        <f t="shared" si="12"/>
        <v>560.99999999999989</v>
      </c>
      <c r="P38" s="206">
        <v>20400</v>
      </c>
      <c r="Q38" s="60">
        <v>102</v>
      </c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</row>
    <row r="39" spans="1:28" ht="15.75" customHeight="1" x14ac:dyDescent="0.25">
      <c r="A39" s="125" t="s">
        <v>40</v>
      </c>
      <c r="B39" s="90">
        <v>12.5</v>
      </c>
      <c r="C39" s="91">
        <v>110</v>
      </c>
      <c r="D39" s="91">
        <v>2500</v>
      </c>
      <c r="E39" s="94" t="s">
        <v>34</v>
      </c>
      <c r="F39" s="78">
        <v>2.4750000000000001</v>
      </c>
      <c r="G39" s="79">
        <v>72</v>
      </c>
      <c r="H39" s="80">
        <v>10</v>
      </c>
      <c r="I39" s="81">
        <f t="shared" si="7"/>
        <v>3.4375000000000003E-2</v>
      </c>
      <c r="J39" s="82">
        <f t="shared" si="8"/>
        <v>2.5499999999999998</v>
      </c>
      <c r="K39" s="189">
        <f t="shared" si="9"/>
        <v>252.08333333333334</v>
      </c>
      <c r="L39" s="84">
        <f t="shared" si="10"/>
        <v>642.8125</v>
      </c>
      <c r="M39" s="123">
        <v>18700</v>
      </c>
      <c r="N39" s="121">
        <f t="shared" si="11"/>
        <v>275</v>
      </c>
      <c r="O39" s="86">
        <f t="shared" si="12"/>
        <v>701.25</v>
      </c>
      <c r="P39" s="206">
        <v>20400</v>
      </c>
      <c r="Q39" s="60">
        <v>102</v>
      </c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</row>
    <row r="40" spans="1:28" ht="15.75" customHeight="1" x14ac:dyDescent="0.25">
      <c r="A40" s="125" t="s">
        <v>40</v>
      </c>
      <c r="B40" s="90">
        <v>12.5</v>
      </c>
      <c r="C40" s="91">
        <v>110</v>
      </c>
      <c r="D40" s="91">
        <v>2700</v>
      </c>
      <c r="E40" s="94" t="s">
        <v>34</v>
      </c>
      <c r="F40" s="78">
        <v>2.673</v>
      </c>
      <c r="G40" s="79">
        <v>72</v>
      </c>
      <c r="H40" s="80">
        <v>10</v>
      </c>
      <c r="I40" s="81">
        <f t="shared" si="7"/>
        <v>3.7124999999999998E-2</v>
      </c>
      <c r="J40" s="82">
        <f t="shared" si="8"/>
        <v>2.7539999999999996</v>
      </c>
      <c r="K40" s="189">
        <f t="shared" si="9"/>
        <v>252.08333333333337</v>
      </c>
      <c r="L40" s="84">
        <f t="shared" si="10"/>
        <v>694.23749999999995</v>
      </c>
      <c r="M40" s="123">
        <v>18700</v>
      </c>
      <c r="N40" s="121">
        <f t="shared" si="11"/>
        <v>275</v>
      </c>
      <c r="O40" s="86">
        <f t="shared" si="12"/>
        <v>757.34999999999991</v>
      </c>
      <c r="P40" s="206">
        <v>20400</v>
      </c>
      <c r="Q40" s="60">
        <v>102</v>
      </c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</row>
    <row r="41" spans="1:28" ht="15.75" customHeight="1" thickBot="1" x14ac:dyDescent="0.3">
      <c r="A41" s="522" t="s">
        <v>40</v>
      </c>
      <c r="B41" s="420">
        <v>12.5</v>
      </c>
      <c r="C41" s="421">
        <v>110</v>
      </c>
      <c r="D41" s="421">
        <v>3000</v>
      </c>
      <c r="E41" s="489" t="s">
        <v>34</v>
      </c>
      <c r="F41" s="424">
        <v>2.97</v>
      </c>
      <c r="G41" s="425">
        <v>72</v>
      </c>
      <c r="H41" s="426">
        <v>10</v>
      </c>
      <c r="I41" s="427">
        <f t="shared" si="7"/>
        <v>4.1250000000000002E-2</v>
      </c>
      <c r="J41" s="428">
        <f t="shared" si="8"/>
        <v>3.06</v>
      </c>
      <c r="K41" s="432">
        <f t="shared" si="9"/>
        <v>252.08333333333334</v>
      </c>
      <c r="L41" s="485">
        <f t="shared" si="10"/>
        <v>771.375</v>
      </c>
      <c r="M41" s="440">
        <v>18700</v>
      </c>
      <c r="N41" s="523">
        <f t="shared" si="11"/>
        <v>275</v>
      </c>
      <c r="O41" s="433">
        <f t="shared" si="12"/>
        <v>841.5</v>
      </c>
      <c r="P41" s="524">
        <v>20400</v>
      </c>
      <c r="Q41" s="60">
        <v>102</v>
      </c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</row>
    <row r="42" spans="1:28" ht="15.75" customHeight="1" x14ac:dyDescent="0.25">
      <c r="A42" s="528" t="s">
        <v>40</v>
      </c>
      <c r="B42" s="409">
        <v>12.5</v>
      </c>
      <c r="C42" s="410">
        <v>121</v>
      </c>
      <c r="D42" s="410">
        <v>2000</v>
      </c>
      <c r="E42" s="156" t="s">
        <v>32</v>
      </c>
      <c r="F42" s="411">
        <v>2.1779999999999999</v>
      </c>
      <c r="G42" s="412">
        <v>72</v>
      </c>
      <c r="H42" s="413">
        <v>10</v>
      </c>
      <c r="I42" s="414">
        <f t="shared" si="7"/>
        <v>3.0249999999999999E-2</v>
      </c>
      <c r="J42" s="415">
        <f t="shared" si="8"/>
        <v>2.2600000000000002</v>
      </c>
      <c r="K42" s="194">
        <f t="shared" si="9"/>
        <v>382.80973451327429</v>
      </c>
      <c r="L42" s="488">
        <f t="shared" si="10"/>
        <v>865.15</v>
      </c>
      <c r="M42" s="123">
        <v>28600</v>
      </c>
      <c r="N42" s="194">
        <f t="shared" si="11"/>
        <v>417.61061946902646</v>
      </c>
      <c r="O42" s="417">
        <f t="shared" si="12"/>
        <v>943.8</v>
      </c>
      <c r="P42" s="206">
        <v>31200</v>
      </c>
      <c r="Q42" s="60">
        <v>113</v>
      </c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</row>
    <row r="43" spans="1:28" ht="15.75" customHeight="1" x14ac:dyDescent="0.25">
      <c r="A43" s="125" t="s">
        <v>40</v>
      </c>
      <c r="B43" s="90">
        <v>12.5</v>
      </c>
      <c r="C43" s="91">
        <v>121</v>
      </c>
      <c r="D43" s="91">
        <v>2500</v>
      </c>
      <c r="E43" s="94" t="s">
        <v>32</v>
      </c>
      <c r="F43" s="78">
        <f>I43*G43</f>
        <v>2.7225000000000001</v>
      </c>
      <c r="G43" s="79">
        <v>72</v>
      </c>
      <c r="H43" s="80">
        <v>10</v>
      </c>
      <c r="I43" s="81">
        <f t="shared" si="7"/>
        <v>3.7812499999999999E-2</v>
      </c>
      <c r="J43" s="82">
        <f t="shared" si="8"/>
        <v>2.8249999999999997</v>
      </c>
      <c r="K43" s="189">
        <f t="shared" si="9"/>
        <v>382.80973451327435</v>
      </c>
      <c r="L43" s="84">
        <f t="shared" si="10"/>
        <v>1081.4375</v>
      </c>
      <c r="M43" s="123">
        <v>28600</v>
      </c>
      <c r="N43" s="121">
        <f t="shared" si="11"/>
        <v>417.61061946902657</v>
      </c>
      <c r="O43" s="86">
        <f t="shared" si="12"/>
        <v>1179.75</v>
      </c>
      <c r="P43" s="206">
        <v>31200</v>
      </c>
      <c r="Q43" s="60">
        <v>113</v>
      </c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</row>
    <row r="44" spans="1:28" ht="15.75" customHeight="1" x14ac:dyDescent="0.25">
      <c r="A44" s="125" t="s">
        <v>40</v>
      </c>
      <c r="B44" s="90">
        <v>12.5</v>
      </c>
      <c r="C44" s="91">
        <v>121</v>
      </c>
      <c r="D44" s="91">
        <v>2700</v>
      </c>
      <c r="E44" s="94" t="s">
        <v>32</v>
      </c>
      <c r="F44" s="78">
        <v>2.94</v>
      </c>
      <c r="G44" s="79">
        <v>72</v>
      </c>
      <c r="H44" s="80">
        <v>10</v>
      </c>
      <c r="I44" s="81">
        <f t="shared" si="7"/>
        <v>4.0837499999999999E-2</v>
      </c>
      <c r="J44" s="82">
        <f t="shared" si="8"/>
        <v>3.0509999999999997</v>
      </c>
      <c r="K44" s="189">
        <f t="shared" si="9"/>
        <v>382.80973451327435</v>
      </c>
      <c r="L44" s="84">
        <f t="shared" si="10"/>
        <v>1167.9524999999999</v>
      </c>
      <c r="M44" s="123">
        <v>28600</v>
      </c>
      <c r="N44" s="121">
        <f t="shared" si="11"/>
        <v>417.61061946902657</v>
      </c>
      <c r="O44" s="86">
        <f t="shared" si="12"/>
        <v>1274.1299999999999</v>
      </c>
      <c r="P44" s="206">
        <v>31200</v>
      </c>
      <c r="Q44" s="60">
        <v>113</v>
      </c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</row>
    <row r="45" spans="1:28" ht="15.75" customHeight="1" thickBot="1" x14ac:dyDescent="0.3">
      <c r="A45" s="522" t="s">
        <v>40</v>
      </c>
      <c r="B45" s="420">
        <v>12.5</v>
      </c>
      <c r="C45" s="421">
        <v>121</v>
      </c>
      <c r="D45" s="421">
        <v>3000</v>
      </c>
      <c r="E45" s="489" t="s">
        <v>32</v>
      </c>
      <c r="F45" s="424">
        <v>3.2669999999999999</v>
      </c>
      <c r="G45" s="425">
        <v>72</v>
      </c>
      <c r="H45" s="426">
        <v>10</v>
      </c>
      <c r="I45" s="427">
        <f t="shared" si="7"/>
        <v>4.5374999999999999E-2</v>
      </c>
      <c r="J45" s="428">
        <f t="shared" si="8"/>
        <v>3.39</v>
      </c>
      <c r="K45" s="432">
        <f t="shared" si="9"/>
        <v>382.80973451327429</v>
      </c>
      <c r="L45" s="485">
        <f t="shared" si="10"/>
        <v>1297.7249999999999</v>
      </c>
      <c r="M45" s="486">
        <v>28600</v>
      </c>
      <c r="N45" s="523">
        <f t="shared" si="11"/>
        <v>417.61061946902657</v>
      </c>
      <c r="O45" s="433">
        <f t="shared" si="12"/>
        <v>1415.7</v>
      </c>
      <c r="P45" s="527">
        <v>31200</v>
      </c>
      <c r="Q45" s="60">
        <v>113</v>
      </c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</row>
    <row r="46" spans="1:28" ht="15.75" customHeight="1" x14ac:dyDescent="0.25">
      <c r="A46" s="518" t="s">
        <v>40</v>
      </c>
      <c r="B46" s="519">
        <v>12.5</v>
      </c>
      <c r="C46" s="520">
        <v>121</v>
      </c>
      <c r="D46" s="520">
        <v>2000</v>
      </c>
      <c r="E46" s="521" t="s">
        <v>33</v>
      </c>
      <c r="F46" s="411">
        <v>2.1779999999999999</v>
      </c>
      <c r="G46" s="412">
        <v>72</v>
      </c>
      <c r="H46" s="413">
        <v>10</v>
      </c>
      <c r="I46" s="414">
        <f t="shared" si="7"/>
        <v>3.0249999999999999E-2</v>
      </c>
      <c r="J46" s="415">
        <f t="shared" si="8"/>
        <v>2.2600000000000002</v>
      </c>
      <c r="K46" s="194">
        <f t="shared" si="9"/>
        <v>250.29867256637164</v>
      </c>
      <c r="L46" s="488">
        <f t="shared" si="10"/>
        <v>565.67499999999995</v>
      </c>
      <c r="M46" s="123">
        <v>18700</v>
      </c>
      <c r="N46" s="194">
        <f t="shared" si="11"/>
        <v>273.0530973451327</v>
      </c>
      <c r="O46" s="417">
        <f t="shared" si="12"/>
        <v>617.1</v>
      </c>
      <c r="P46" s="206">
        <v>20400</v>
      </c>
      <c r="Q46" s="60">
        <v>113</v>
      </c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</row>
    <row r="47" spans="1:28" ht="15.75" customHeight="1" x14ac:dyDescent="0.25">
      <c r="A47" s="125" t="s">
        <v>40</v>
      </c>
      <c r="B47" s="90">
        <v>12.5</v>
      </c>
      <c r="C47" s="91">
        <v>121</v>
      </c>
      <c r="D47" s="91">
        <v>2500</v>
      </c>
      <c r="E47" s="94" t="s">
        <v>33</v>
      </c>
      <c r="F47" s="78">
        <f>I47*G47</f>
        <v>2.7225000000000001</v>
      </c>
      <c r="G47" s="79">
        <v>72</v>
      </c>
      <c r="H47" s="80">
        <v>10</v>
      </c>
      <c r="I47" s="81">
        <f t="shared" si="7"/>
        <v>3.7812499999999999E-2</v>
      </c>
      <c r="J47" s="82">
        <f t="shared" si="8"/>
        <v>2.8249999999999997</v>
      </c>
      <c r="K47" s="189">
        <f t="shared" si="9"/>
        <v>250.29867256637169</v>
      </c>
      <c r="L47" s="84">
        <f t="shared" si="10"/>
        <v>707.09375</v>
      </c>
      <c r="M47" s="123">
        <v>18700</v>
      </c>
      <c r="N47" s="121">
        <f t="shared" si="11"/>
        <v>273.05309734513276</v>
      </c>
      <c r="O47" s="86">
        <f t="shared" si="12"/>
        <v>771.375</v>
      </c>
      <c r="P47" s="206">
        <v>20400</v>
      </c>
      <c r="Q47" s="60">
        <v>113</v>
      </c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</row>
    <row r="48" spans="1:28" ht="15.75" customHeight="1" x14ac:dyDescent="0.25">
      <c r="A48" s="125" t="s">
        <v>40</v>
      </c>
      <c r="B48" s="90">
        <v>12.5</v>
      </c>
      <c r="C48" s="91">
        <v>121</v>
      </c>
      <c r="D48" s="91">
        <v>2700</v>
      </c>
      <c r="E48" s="94" t="s">
        <v>33</v>
      </c>
      <c r="F48" s="78">
        <v>2.94</v>
      </c>
      <c r="G48" s="79">
        <v>72</v>
      </c>
      <c r="H48" s="80">
        <v>10</v>
      </c>
      <c r="I48" s="81">
        <f t="shared" si="7"/>
        <v>4.0837499999999999E-2</v>
      </c>
      <c r="J48" s="82">
        <f t="shared" si="8"/>
        <v>3.0509999999999997</v>
      </c>
      <c r="K48" s="189">
        <f t="shared" si="9"/>
        <v>250.29867256637169</v>
      </c>
      <c r="L48" s="84">
        <f t="shared" si="10"/>
        <v>763.66125</v>
      </c>
      <c r="M48" s="123">
        <v>18700</v>
      </c>
      <c r="N48" s="121">
        <f t="shared" si="11"/>
        <v>273.05309734513276</v>
      </c>
      <c r="O48" s="86">
        <f t="shared" si="12"/>
        <v>833.08499999999992</v>
      </c>
      <c r="P48" s="206">
        <v>20400</v>
      </c>
      <c r="Q48" s="60">
        <v>113</v>
      </c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</row>
    <row r="49" spans="1:28" ht="15.75" customHeight="1" thickBot="1" x14ac:dyDescent="0.3">
      <c r="A49" s="522" t="s">
        <v>40</v>
      </c>
      <c r="B49" s="420">
        <v>12.5</v>
      </c>
      <c r="C49" s="421">
        <v>121</v>
      </c>
      <c r="D49" s="421">
        <v>3000</v>
      </c>
      <c r="E49" s="489" t="s">
        <v>33</v>
      </c>
      <c r="F49" s="424">
        <v>3.2669999999999999</v>
      </c>
      <c r="G49" s="425">
        <v>72</v>
      </c>
      <c r="H49" s="426">
        <v>10</v>
      </c>
      <c r="I49" s="427">
        <f t="shared" si="7"/>
        <v>4.5374999999999999E-2</v>
      </c>
      <c r="J49" s="428">
        <f t="shared" si="8"/>
        <v>3.39</v>
      </c>
      <c r="K49" s="432">
        <f t="shared" si="9"/>
        <v>250.29867256637166</v>
      </c>
      <c r="L49" s="485">
        <f t="shared" si="10"/>
        <v>848.51249999999993</v>
      </c>
      <c r="M49" s="486">
        <v>18700</v>
      </c>
      <c r="N49" s="523">
        <f t="shared" si="11"/>
        <v>273.0530973451327</v>
      </c>
      <c r="O49" s="433">
        <f t="shared" si="12"/>
        <v>925.65</v>
      </c>
      <c r="P49" s="524">
        <v>20400</v>
      </c>
      <c r="Q49" s="60">
        <v>113</v>
      </c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</row>
    <row r="50" spans="1:28" s="473" customFormat="1" ht="15.75" customHeight="1" thickBot="1" x14ac:dyDescent="0.3">
      <c r="A50" s="947"/>
      <c r="B50" s="948"/>
      <c r="C50" s="948"/>
      <c r="D50" s="948"/>
      <c r="E50" s="948"/>
      <c r="F50" s="948"/>
      <c r="G50" s="948"/>
      <c r="H50" s="948"/>
      <c r="I50" s="948"/>
      <c r="J50" s="948"/>
      <c r="K50" s="948"/>
      <c r="L50" s="948"/>
      <c r="M50" s="948"/>
      <c r="N50" s="948"/>
      <c r="O50" s="948"/>
      <c r="P50" s="948"/>
      <c r="Q50" s="60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</row>
    <row r="51" spans="1:28" ht="15.75" customHeight="1" x14ac:dyDescent="0.25">
      <c r="A51" s="525" t="s">
        <v>40</v>
      </c>
      <c r="B51" s="409">
        <v>14</v>
      </c>
      <c r="C51" s="410">
        <v>121</v>
      </c>
      <c r="D51" s="410">
        <v>2000</v>
      </c>
      <c r="E51" s="156" t="s">
        <v>32</v>
      </c>
      <c r="F51" s="411">
        <v>2.1339999999999999</v>
      </c>
      <c r="G51" s="412">
        <v>126</v>
      </c>
      <c r="H51" s="413">
        <v>5</v>
      </c>
      <c r="I51" s="414">
        <f t="shared" si="7"/>
        <v>1.694E-2</v>
      </c>
      <c r="J51" s="415">
        <f t="shared" ref="J51:J71" si="13">D51*Q51/1000000*H51</f>
        <v>1.1300000000000001</v>
      </c>
      <c r="K51" s="194">
        <f t="shared" si="9"/>
        <v>428.7469026548672</v>
      </c>
      <c r="L51" s="488">
        <f t="shared" si="10"/>
        <v>484.48399999999998</v>
      </c>
      <c r="M51" s="123">
        <v>28600</v>
      </c>
      <c r="N51" s="194">
        <f t="shared" si="11"/>
        <v>467.72389380530973</v>
      </c>
      <c r="O51" s="417">
        <f t="shared" si="12"/>
        <v>528.52800000000002</v>
      </c>
      <c r="P51" s="206">
        <v>31200</v>
      </c>
      <c r="Q51" s="60">
        <v>113</v>
      </c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</row>
    <row r="52" spans="1:28" ht="15.75" customHeight="1" x14ac:dyDescent="0.25">
      <c r="A52" s="125" t="s">
        <v>40</v>
      </c>
      <c r="B52" s="90">
        <v>14</v>
      </c>
      <c r="C52" s="91">
        <v>121</v>
      </c>
      <c r="D52" s="91">
        <v>2500</v>
      </c>
      <c r="E52" s="94" t="s">
        <v>32</v>
      </c>
      <c r="F52" s="78">
        <v>2.6680000000000001</v>
      </c>
      <c r="G52" s="79">
        <v>126</v>
      </c>
      <c r="H52" s="80">
        <v>5</v>
      </c>
      <c r="I52" s="81">
        <f t="shared" si="7"/>
        <v>2.1174999999999999E-2</v>
      </c>
      <c r="J52" s="82">
        <f t="shared" si="13"/>
        <v>1.4124999999999999</v>
      </c>
      <c r="K52" s="189">
        <f t="shared" si="9"/>
        <v>428.74690265486731</v>
      </c>
      <c r="L52" s="84">
        <f t="shared" si="10"/>
        <v>605.60500000000002</v>
      </c>
      <c r="M52" s="123">
        <v>28600</v>
      </c>
      <c r="N52" s="121">
        <f t="shared" si="11"/>
        <v>467.72389380530973</v>
      </c>
      <c r="O52" s="86">
        <f t="shared" si="12"/>
        <v>660.66</v>
      </c>
      <c r="P52" s="206">
        <v>31200</v>
      </c>
      <c r="Q52" s="60">
        <v>113</v>
      </c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</row>
    <row r="53" spans="1:28" ht="15.75" customHeight="1" x14ac:dyDescent="0.25">
      <c r="A53" s="125" t="s">
        <v>40</v>
      </c>
      <c r="B53" s="90">
        <v>14</v>
      </c>
      <c r="C53" s="91">
        <v>121</v>
      </c>
      <c r="D53" s="91">
        <v>2700</v>
      </c>
      <c r="E53" s="94" t="s">
        <v>32</v>
      </c>
      <c r="F53" s="78">
        <v>2.8809999999999998</v>
      </c>
      <c r="G53" s="79">
        <v>126</v>
      </c>
      <c r="H53" s="80">
        <v>5</v>
      </c>
      <c r="I53" s="81">
        <f t="shared" si="7"/>
        <v>2.2869E-2</v>
      </c>
      <c r="J53" s="82">
        <f t="shared" si="13"/>
        <v>1.5254999999999999</v>
      </c>
      <c r="K53" s="189">
        <f t="shared" si="9"/>
        <v>428.74690265486731</v>
      </c>
      <c r="L53" s="84">
        <f t="shared" si="10"/>
        <v>654.05340000000001</v>
      </c>
      <c r="M53" s="123">
        <v>28600</v>
      </c>
      <c r="N53" s="121">
        <f t="shared" si="11"/>
        <v>467.72389380530979</v>
      </c>
      <c r="O53" s="86">
        <f t="shared" si="12"/>
        <v>713.51279999999997</v>
      </c>
      <c r="P53" s="206">
        <v>31200</v>
      </c>
      <c r="Q53" s="60">
        <v>113</v>
      </c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</row>
    <row r="54" spans="1:28" ht="15.75" customHeight="1" x14ac:dyDescent="0.25">
      <c r="A54" s="125" t="s">
        <v>40</v>
      </c>
      <c r="B54" s="90">
        <v>14</v>
      </c>
      <c r="C54" s="91">
        <v>121</v>
      </c>
      <c r="D54" s="91">
        <v>3000</v>
      </c>
      <c r="E54" s="94" t="s">
        <v>32</v>
      </c>
      <c r="F54" s="78">
        <v>3.2010000000000001</v>
      </c>
      <c r="G54" s="79">
        <v>126</v>
      </c>
      <c r="H54" s="80">
        <v>5</v>
      </c>
      <c r="I54" s="81">
        <f t="shared" si="7"/>
        <v>2.5409999999999999E-2</v>
      </c>
      <c r="J54" s="82">
        <f t="shared" si="13"/>
        <v>1.6950000000000001</v>
      </c>
      <c r="K54" s="189">
        <f t="shared" si="9"/>
        <v>428.74690265486726</v>
      </c>
      <c r="L54" s="84">
        <f t="shared" si="10"/>
        <v>726.726</v>
      </c>
      <c r="M54" s="123">
        <v>28600</v>
      </c>
      <c r="N54" s="121">
        <f t="shared" si="11"/>
        <v>467.72389380530967</v>
      </c>
      <c r="O54" s="86">
        <f t="shared" si="12"/>
        <v>792.79199999999992</v>
      </c>
      <c r="P54" s="206">
        <v>31200</v>
      </c>
      <c r="Q54" s="60">
        <v>113</v>
      </c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</row>
    <row r="55" spans="1:28" ht="15.75" customHeight="1" thickBot="1" x14ac:dyDescent="0.3">
      <c r="A55" s="522" t="s">
        <v>40</v>
      </c>
      <c r="B55" s="420">
        <v>14</v>
      </c>
      <c r="C55" s="421">
        <v>121</v>
      </c>
      <c r="D55" s="421">
        <v>6000</v>
      </c>
      <c r="E55" s="489" t="s">
        <v>32</v>
      </c>
      <c r="F55" s="424">
        <v>6.4029999999999996</v>
      </c>
      <c r="G55" s="425">
        <v>126</v>
      </c>
      <c r="H55" s="426">
        <v>5</v>
      </c>
      <c r="I55" s="427">
        <f t="shared" si="7"/>
        <v>5.0819999999999997E-2</v>
      </c>
      <c r="J55" s="428">
        <f t="shared" si="13"/>
        <v>3.39</v>
      </c>
      <c r="K55" s="432">
        <f t="shared" si="9"/>
        <v>494.7079646017699</v>
      </c>
      <c r="L55" s="485">
        <f t="shared" si="10"/>
        <v>1677.06</v>
      </c>
      <c r="M55" s="440">
        <v>33000</v>
      </c>
      <c r="N55" s="523">
        <f t="shared" si="11"/>
        <v>539.68141592920347</v>
      </c>
      <c r="O55" s="421">
        <f t="shared" si="12"/>
        <v>1829.52</v>
      </c>
      <c r="P55" s="524">
        <v>36000</v>
      </c>
      <c r="Q55" s="60">
        <v>113</v>
      </c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  <row r="56" spans="1:28" ht="15.75" customHeight="1" x14ac:dyDescent="0.25">
      <c r="A56" s="518" t="s">
        <v>40</v>
      </c>
      <c r="B56" s="519">
        <v>14</v>
      </c>
      <c r="C56" s="520">
        <v>121</v>
      </c>
      <c r="D56" s="520">
        <v>2000</v>
      </c>
      <c r="E56" s="521" t="s">
        <v>34</v>
      </c>
      <c r="F56" s="411">
        <v>2.1339999999999999</v>
      </c>
      <c r="G56" s="412">
        <v>126</v>
      </c>
      <c r="H56" s="413">
        <v>5</v>
      </c>
      <c r="I56" s="414">
        <f t="shared" si="7"/>
        <v>1.694E-2</v>
      </c>
      <c r="J56" s="415">
        <f t="shared" si="13"/>
        <v>1.1300000000000001</v>
      </c>
      <c r="K56" s="194">
        <f t="shared" si="9"/>
        <v>263.84424778761058</v>
      </c>
      <c r="L56" s="488">
        <f t="shared" si="10"/>
        <v>298.14400000000001</v>
      </c>
      <c r="M56" s="123">
        <v>17600</v>
      </c>
      <c r="N56" s="194">
        <f t="shared" si="11"/>
        <v>287.83008849557518</v>
      </c>
      <c r="O56" s="417">
        <f t="shared" si="12"/>
        <v>325.24799999999999</v>
      </c>
      <c r="P56" s="206">
        <v>19200</v>
      </c>
      <c r="Q56" s="60">
        <v>113</v>
      </c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</row>
    <row r="57" spans="1:28" ht="15.75" customHeight="1" x14ac:dyDescent="0.25">
      <c r="A57" s="125" t="s">
        <v>40</v>
      </c>
      <c r="B57" s="90">
        <v>14</v>
      </c>
      <c r="C57" s="91">
        <v>121</v>
      </c>
      <c r="D57" s="91">
        <v>2500</v>
      </c>
      <c r="E57" s="94" t="s">
        <v>34</v>
      </c>
      <c r="F57" s="78">
        <v>2.6680000000000001</v>
      </c>
      <c r="G57" s="79">
        <v>126</v>
      </c>
      <c r="H57" s="80">
        <v>5</v>
      </c>
      <c r="I57" s="81">
        <f t="shared" si="7"/>
        <v>2.1174999999999999E-2</v>
      </c>
      <c r="J57" s="82">
        <f t="shared" si="13"/>
        <v>1.4124999999999999</v>
      </c>
      <c r="K57" s="189">
        <f t="shared" si="9"/>
        <v>263.84424778761064</v>
      </c>
      <c r="L57" s="84">
        <f t="shared" si="10"/>
        <v>372.68</v>
      </c>
      <c r="M57" s="123">
        <v>17600</v>
      </c>
      <c r="N57" s="121">
        <f t="shared" si="11"/>
        <v>287.83008849557524</v>
      </c>
      <c r="O57" s="86">
        <f t="shared" si="12"/>
        <v>406.56</v>
      </c>
      <c r="P57" s="206">
        <v>19200</v>
      </c>
      <c r="Q57" s="60">
        <v>113</v>
      </c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</row>
    <row r="58" spans="1:28" ht="15.75" customHeight="1" x14ac:dyDescent="0.25">
      <c r="A58" s="125" t="s">
        <v>40</v>
      </c>
      <c r="B58" s="90">
        <v>14</v>
      </c>
      <c r="C58" s="91">
        <v>121</v>
      </c>
      <c r="D58" s="91">
        <v>2700</v>
      </c>
      <c r="E58" s="94" t="s">
        <v>34</v>
      </c>
      <c r="F58" s="78">
        <v>2.8809999999999998</v>
      </c>
      <c r="G58" s="79">
        <v>126</v>
      </c>
      <c r="H58" s="80">
        <v>5</v>
      </c>
      <c r="I58" s="81">
        <f t="shared" si="7"/>
        <v>2.2869E-2</v>
      </c>
      <c r="J58" s="82">
        <f t="shared" si="13"/>
        <v>1.5254999999999999</v>
      </c>
      <c r="K58" s="189">
        <f t="shared" si="9"/>
        <v>263.84424778761064</v>
      </c>
      <c r="L58" s="84">
        <f t="shared" si="10"/>
        <v>402.49439999999998</v>
      </c>
      <c r="M58" s="123">
        <v>17600</v>
      </c>
      <c r="N58" s="121">
        <f t="shared" si="11"/>
        <v>287.8300884955753</v>
      </c>
      <c r="O58" s="86">
        <f t="shared" si="12"/>
        <v>439.08480000000003</v>
      </c>
      <c r="P58" s="206">
        <v>19200</v>
      </c>
      <c r="Q58" s="60">
        <v>113</v>
      </c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</row>
    <row r="59" spans="1:28" s="473" customFormat="1" ht="15.75" customHeight="1" x14ac:dyDescent="0.25">
      <c r="A59" s="125" t="s">
        <v>40</v>
      </c>
      <c r="B59" s="90">
        <v>14</v>
      </c>
      <c r="C59" s="91">
        <v>121</v>
      </c>
      <c r="D59" s="91">
        <v>3000</v>
      </c>
      <c r="E59" s="94" t="s">
        <v>34</v>
      </c>
      <c r="F59" s="78">
        <v>2.8809999999999998</v>
      </c>
      <c r="G59" s="79">
        <v>126</v>
      </c>
      <c r="H59" s="80">
        <v>5</v>
      </c>
      <c r="I59" s="81">
        <f t="shared" si="7"/>
        <v>2.5409999999999999E-2</v>
      </c>
      <c r="J59" s="82">
        <f t="shared" si="13"/>
        <v>1.6950000000000001</v>
      </c>
      <c r="K59" s="189">
        <f t="shared" si="9"/>
        <v>263.84424778761058</v>
      </c>
      <c r="L59" s="84">
        <f t="shared" si="10"/>
        <v>447.21599999999995</v>
      </c>
      <c r="M59" s="123">
        <v>17600</v>
      </c>
      <c r="N59" s="121">
        <f t="shared" si="11"/>
        <v>287.83008849557518</v>
      </c>
      <c r="O59" s="86">
        <f t="shared" si="12"/>
        <v>487.87199999999996</v>
      </c>
      <c r="P59" s="206">
        <v>19200</v>
      </c>
      <c r="Q59" s="60">
        <v>113</v>
      </c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</row>
    <row r="60" spans="1:28" ht="15.75" customHeight="1" thickBot="1" x14ac:dyDescent="0.3">
      <c r="A60" s="522" t="s">
        <v>40</v>
      </c>
      <c r="B60" s="420">
        <v>14</v>
      </c>
      <c r="C60" s="421">
        <v>121</v>
      </c>
      <c r="D60" s="421">
        <v>6000</v>
      </c>
      <c r="E60" s="489" t="s">
        <v>73</v>
      </c>
      <c r="F60" s="424">
        <v>3.2010000000000001</v>
      </c>
      <c r="G60" s="425">
        <v>126</v>
      </c>
      <c r="H60" s="426">
        <v>5</v>
      </c>
      <c r="I60" s="427">
        <f t="shared" si="7"/>
        <v>5.0819999999999997E-2</v>
      </c>
      <c r="J60" s="428">
        <f t="shared" si="13"/>
        <v>3.39</v>
      </c>
      <c r="K60" s="432">
        <f t="shared" si="9"/>
        <v>280.33451327433625</v>
      </c>
      <c r="L60" s="485">
        <f t="shared" si="10"/>
        <v>950.33399999999995</v>
      </c>
      <c r="M60" s="486">
        <v>18700</v>
      </c>
      <c r="N60" s="523">
        <f t="shared" si="11"/>
        <v>305.81946902654863</v>
      </c>
      <c r="O60" s="433">
        <f t="shared" si="12"/>
        <v>1036.7279999999998</v>
      </c>
      <c r="P60" s="526">
        <v>20400</v>
      </c>
      <c r="Q60" s="60">
        <v>113</v>
      </c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</row>
    <row r="61" spans="1:28" ht="15.75" customHeight="1" x14ac:dyDescent="0.25">
      <c r="A61" s="528" t="s">
        <v>40</v>
      </c>
      <c r="B61" s="409">
        <v>14</v>
      </c>
      <c r="C61" s="410">
        <v>146</v>
      </c>
      <c r="D61" s="410">
        <v>2000</v>
      </c>
      <c r="E61" s="156" t="s">
        <v>32</v>
      </c>
      <c r="F61" s="411">
        <v>2.0030000000000001</v>
      </c>
      <c r="G61" s="412">
        <v>98</v>
      </c>
      <c r="H61" s="413">
        <v>5</v>
      </c>
      <c r="I61" s="414">
        <f t="shared" si="7"/>
        <v>2.044E-2</v>
      </c>
      <c r="J61" s="415">
        <f t="shared" si="13"/>
        <v>1.3800000000000001</v>
      </c>
      <c r="K61" s="194">
        <f t="shared" si="9"/>
        <v>423.61159420289846</v>
      </c>
      <c r="L61" s="488">
        <f t="shared" si="10"/>
        <v>584.58399999999995</v>
      </c>
      <c r="M61" s="123">
        <v>28600</v>
      </c>
      <c r="N61" s="194">
        <f t="shared" si="11"/>
        <v>462.12173913043472</v>
      </c>
      <c r="O61" s="417">
        <f t="shared" si="12"/>
        <v>637.72799999999995</v>
      </c>
      <c r="P61" s="206">
        <v>31200</v>
      </c>
      <c r="Q61" s="60">
        <v>138</v>
      </c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</row>
    <row r="62" spans="1:28" ht="15.75" customHeight="1" x14ac:dyDescent="0.25">
      <c r="A62" s="125" t="s">
        <v>40</v>
      </c>
      <c r="B62" s="90">
        <v>14</v>
      </c>
      <c r="C62" s="91">
        <v>146</v>
      </c>
      <c r="D62" s="91">
        <v>2500</v>
      </c>
      <c r="E62" s="94" t="s">
        <v>32</v>
      </c>
      <c r="F62" s="78">
        <v>2.5030000000000001</v>
      </c>
      <c r="G62" s="79">
        <v>98</v>
      </c>
      <c r="H62" s="80">
        <v>5</v>
      </c>
      <c r="I62" s="81">
        <f t="shared" si="7"/>
        <v>2.555E-2</v>
      </c>
      <c r="J62" s="82">
        <f t="shared" si="13"/>
        <v>1.7249999999999999</v>
      </c>
      <c r="K62" s="189">
        <f t="shared" si="9"/>
        <v>423.61159420289857</v>
      </c>
      <c r="L62" s="84">
        <f t="shared" si="10"/>
        <v>730.73</v>
      </c>
      <c r="M62" s="123">
        <v>28600</v>
      </c>
      <c r="N62" s="121">
        <f t="shared" si="11"/>
        <v>462.12173913043478</v>
      </c>
      <c r="O62" s="86">
        <f t="shared" si="12"/>
        <v>797.16</v>
      </c>
      <c r="P62" s="206">
        <v>31200</v>
      </c>
      <c r="Q62" s="60">
        <v>138</v>
      </c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</row>
    <row r="63" spans="1:28" ht="15.75" customHeight="1" x14ac:dyDescent="0.25">
      <c r="A63" s="125" t="s">
        <v>40</v>
      </c>
      <c r="B63" s="90">
        <v>14</v>
      </c>
      <c r="C63" s="91">
        <v>146</v>
      </c>
      <c r="D63" s="91">
        <v>2700</v>
      </c>
      <c r="E63" s="94" t="s">
        <v>32</v>
      </c>
      <c r="F63" s="78">
        <v>2.7040000000000002</v>
      </c>
      <c r="G63" s="79">
        <v>98</v>
      </c>
      <c r="H63" s="80">
        <v>5</v>
      </c>
      <c r="I63" s="81">
        <f t="shared" si="7"/>
        <v>2.7594E-2</v>
      </c>
      <c r="J63" s="82">
        <f t="shared" si="13"/>
        <v>1.863</v>
      </c>
      <c r="K63" s="189">
        <f t="shared" si="9"/>
        <v>423.61159420289857</v>
      </c>
      <c r="L63" s="84">
        <f t="shared" si="10"/>
        <v>789.1884</v>
      </c>
      <c r="M63" s="123">
        <v>28600</v>
      </c>
      <c r="N63" s="121">
        <f t="shared" si="11"/>
        <v>462.12173913043483</v>
      </c>
      <c r="O63" s="86">
        <f t="shared" si="12"/>
        <v>860.93280000000004</v>
      </c>
      <c r="P63" s="206">
        <v>31200</v>
      </c>
      <c r="Q63" s="60">
        <v>138</v>
      </c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</row>
    <row r="64" spans="1:28" ht="15.75" customHeight="1" x14ac:dyDescent="0.25">
      <c r="A64" s="125" t="s">
        <v>40</v>
      </c>
      <c r="B64" s="90">
        <v>14</v>
      </c>
      <c r="C64" s="91">
        <v>146</v>
      </c>
      <c r="D64" s="91">
        <v>3000</v>
      </c>
      <c r="E64" s="94" t="s">
        <v>32</v>
      </c>
      <c r="F64" s="78">
        <v>3.004</v>
      </c>
      <c r="G64" s="79">
        <v>98</v>
      </c>
      <c r="H64" s="80">
        <v>5</v>
      </c>
      <c r="I64" s="81">
        <f t="shared" si="7"/>
        <v>3.066E-2</v>
      </c>
      <c r="J64" s="82">
        <f t="shared" si="13"/>
        <v>2.0699999999999998</v>
      </c>
      <c r="K64" s="189">
        <f t="shared" si="9"/>
        <v>423.61159420289857</v>
      </c>
      <c r="L64" s="84">
        <f t="shared" si="10"/>
        <v>876.87599999999998</v>
      </c>
      <c r="M64" s="123">
        <v>28600</v>
      </c>
      <c r="N64" s="121">
        <f t="shared" si="11"/>
        <v>462.12173913043483</v>
      </c>
      <c r="O64" s="86">
        <f t="shared" si="12"/>
        <v>956.59199999999998</v>
      </c>
      <c r="P64" s="206">
        <v>31200</v>
      </c>
      <c r="Q64" s="60">
        <v>138</v>
      </c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</row>
    <row r="65" spans="1:28" ht="15.75" customHeight="1" x14ac:dyDescent="0.25">
      <c r="A65" s="125" t="s">
        <v>40</v>
      </c>
      <c r="B65" s="90">
        <v>14</v>
      </c>
      <c r="C65" s="91">
        <v>146</v>
      </c>
      <c r="D65" s="91">
        <v>5000</v>
      </c>
      <c r="E65" s="94" t="s">
        <v>32</v>
      </c>
      <c r="F65" s="78">
        <v>6.0090000000000003</v>
      </c>
      <c r="G65" s="79">
        <v>98</v>
      </c>
      <c r="H65" s="80">
        <v>5</v>
      </c>
      <c r="I65" s="81">
        <f t="shared" si="7"/>
        <v>5.11E-2</v>
      </c>
      <c r="J65" s="82">
        <f t="shared" si="13"/>
        <v>3.4499999999999997</v>
      </c>
      <c r="K65" s="189">
        <f t="shared" si="9"/>
        <v>423.61159420289857</v>
      </c>
      <c r="L65" s="84">
        <f t="shared" si="10"/>
        <v>1461.46</v>
      </c>
      <c r="M65" s="123">
        <v>28600</v>
      </c>
      <c r="N65" s="121">
        <f t="shared" si="11"/>
        <v>462.12173913043478</v>
      </c>
      <c r="O65" s="86">
        <f t="shared" si="12"/>
        <v>1594.32</v>
      </c>
      <c r="P65" s="206">
        <v>31200</v>
      </c>
      <c r="Q65" s="60">
        <v>138</v>
      </c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</row>
    <row r="66" spans="1:28" ht="15.75" customHeight="1" thickBot="1" x14ac:dyDescent="0.3">
      <c r="A66" s="522" t="s">
        <v>40</v>
      </c>
      <c r="B66" s="420">
        <v>14</v>
      </c>
      <c r="C66" s="421">
        <v>146</v>
      </c>
      <c r="D66" s="421">
        <v>6000</v>
      </c>
      <c r="E66" s="489" t="s">
        <v>32</v>
      </c>
      <c r="F66" s="424">
        <v>6.0090000000000003</v>
      </c>
      <c r="G66" s="425">
        <v>98</v>
      </c>
      <c r="H66" s="426">
        <v>5</v>
      </c>
      <c r="I66" s="427">
        <f t="shared" si="7"/>
        <v>6.132E-2</v>
      </c>
      <c r="J66" s="428">
        <f t="shared" si="13"/>
        <v>4.1399999999999997</v>
      </c>
      <c r="K66" s="432">
        <f t="shared" si="9"/>
        <v>488.78260869565219</v>
      </c>
      <c r="L66" s="485">
        <f t="shared" si="10"/>
        <v>2023.56</v>
      </c>
      <c r="M66" s="486">
        <v>33000</v>
      </c>
      <c r="N66" s="523">
        <f t="shared" si="11"/>
        <v>533.21739130434787</v>
      </c>
      <c r="O66" s="433">
        <f t="shared" si="12"/>
        <v>2207.52</v>
      </c>
      <c r="P66" s="524">
        <v>36000</v>
      </c>
      <c r="Q66" s="60">
        <v>138</v>
      </c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</row>
    <row r="67" spans="1:28" ht="15.75" customHeight="1" x14ac:dyDescent="0.25">
      <c r="A67" s="530" t="s">
        <v>40</v>
      </c>
      <c r="B67" s="531">
        <v>14</v>
      </c>
      <c r="C67" s="532">
        <v>146</v>
      </c>
      <c r="D67" s="532">
        <v>2000</v>
      </c>
      <c r="E67" s="533" t="s">
        <v>34</v>
      </c>
      <c r="F67" s="476">
        <v>2.0030000000000001</v>
      </c>
      <c r="G67" s="477">
        <v>98</v>
      </c>
      <c r="H67" s="478">
        <v>5</v>
      </c>
      <c r="I67" s="479">
        <f t="shared" si="7"/>
        <v>2.044E-2</v>
      </c>
      <c r="J67" s="480">
        <f t="shared" si="13"/>
        <v>1.3800000000000001</v>
      </c>
      <c r="K67" s="481">
        <f t="shared" si="9"/>
        <v>260.68405797101445</v>
      </c>
      <c r="L67" s="488">
        <f t="shared" si="10"/>
        <v>359.74399999999997</v>
      </c>
      <c r="M67" s="123">
        <v>17600</v>
      </c>
      <c r="N67" s="481">
        <f t="shared" si="11"/>
        <v>284.38260869565215</v>
      </c>
      <c r="O67" s="482">
        <f t="shared" si="12"/>
        <v>392.44799999999998</v>
      </c>
      <c r="P67" s="534">
        <v>19200</v>
      </c>
      <c r="Q67" s="60">
        <v>138</v>
      </c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</row>
    <row r="68" spans="1:28" ht="15.75" customHeight="1" x14ac:dyDescent="0.25">
      <c r="A68" s="125" t="s">
        <v>40</v>
      </c>
      <c r="B68" s="90">
        <v>14</v>
      </c>
      <c r="C68" s="91">
        <v>146</v>
      </c>
      <c r="D68" s="91">
        <v>2500</v>
      </c>
      <c r="E68" s="94" t="s">
        <v>34</v>
      </c>
      <c r="F68" s="78">
        <v>2.5030000000000001</v>
      </c>
      <c r="G68" s="79">
        <v>98</v>
      </c>
      <c r="H68" s="80">
        <v>5</v>
      </c>
      <c r="I68" s="81">
        <f t="shared" si="7"/>
        <v>2.555E-2</v>
      </c>
      <c r="J68" s="82">
        <f t="shared" si="13"/>
        <v>1.7249999999999999</v>
      </c>
      <c r="K68" s="189">
        <f t="shared" si="9"/>
        <v>260.68405797101451</v>
      </c>
      <c r="L68" s="84">
        <f t="shared" si="10"/>
        <v>449.68</v>
      </c>
      <c r="M68" s="123">
        <v>17600</v>
      </c>
      <c r="N68" s="121">
        <f t="shared" si="11"/>
        <v>284.38260869565221</v>
      </c>
      <c r="O68" s="86">
        <f t="shared" si="12"/>
        <v>490.56</v>
      </c>
      <c r="P68" s="534">
        <v>19200</v>
      </c>
      <c r="Q68" s="60">
        <v>138</v>
      </c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</row>
    <row r="69" spans="1:28" ht="15.75" customHeight="1" x14ac:dyDescent="0.25">
      <c r="A69" s="125" t="s">
        <v>40</v>
      </c>
      <c r="B69" s="90">
        <v>14</v>
      </c>
      <c r="C69" s="91">
        <v>146</v>
      </c>
      <c r="D69" s="91">
        <v>2700</v>
      </c>
      <c r="E69" s="94" t="s">
        <v>34</v>
      </c>
      <c r="F69" s="78">
        <v>2.7040000000000002</v>
      </c>
      <c r="G69" s="79">
        <v>98</v>
      </c>
      <c r="H69" s="80">
        <v>5</v>
      </c>
      <c r="I69" s="81">
        <f t="shared" si="7"/>
        <v>2.7594E-2</v>
      </c>
      <c r="J69" s="82">
        <f t="shared" si="13"/>
        <v>1.863</v>
      </c>
      <c r="K69" s="189">
        <f t="shared" si="9"/>
        <v>260.68405797101451</v>
      </c>
      <c r="L69" s="84">
        <f t="shared" si="10"/>
        <v>485.65440000000001</v>
      </c>
      <c r="M69" s="123">
        <v>17600</v>
      </c>
      <c r="N69" s="121">
        <f t="shared" si="11"/>
        <v>284.38260869565215</v>
      </c>
      <c r="O69" s="86">
        <f t="shared" si="12"/>
        <v>529.8048</v>
      </c>
      <c r="P69" s="534">
        <v>19200</v>
      </c>
      <c r="Q69" s="60">
        <v>138</v>
      </c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</row>
    <row r="70" spans="1:28" s="473" customFormat="1" ht="15.75" customHeight="1" x14ac:dyDescent="0.25">
      <c r="A70" s="125" t="s">
        <v>40</v>
      </c>
      <c r="B70" s="90">
        <v>14</v>
      </c>
      <c r="C70" s="91">
        <v>146</v>
      </c>
      <c r="D70" s="91">
        <v>3000</v>
      </c>
      <c r="E70" s="94" t="s">
        <v>34</v>
      </c>
      <c r="F70" s="78">
        <f>G70*I70</f>
        <v>3.00468</v>
      </c>
      <c r="G70" s="79">
        <v>98</v>
      </c>
      <c r="H70" s="80">
        <v>5</v>
      </c>
      <c r="I70" s="81">
        <f t="shared" si="7"/>
        <v>3.066E-2</v>
      </c>
      <c r="J70" s="82">
        <f t="shared" si="13"/>
        <v>2.0699999999999998</v>
      </c>
      <c r="K70" s="189">
        <f t="shared" si="9"/>
        <v>260.68405797101451</v>
      </c>
      <c r="L70" s="84">
        <f t="shared" si="10"/>
        <v>539.61599999999999</v>
      </c>
      <c r="M70" s="123">
        <v>17600</v>
      </c>
      <c r="N70" s="121">
        <f t="shared" si="11"/>
        <v>284.38260869565221</v>
      </c>
      <c r="O70" s="86">
        <f t="shared" si="12"/>
        <v>588.67200000000003</v>
      </c>
      <c r="P70" s="534">
        <v>19200</v>
      </c>
      <c r="Q70" s="60">
        <v>138</v>
      </c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</row>
    <row r="71" spans="1:28" ht="15.75" customHeight="1" thickBot="1" x14ac:dyDescent="0.3">
      <c r="A71" s="125" t="s">
        <v>40</v>
      </c>
      <c r="B71" s="90">
        <v>14</v>
      </c>
      <c r="C71" s="91">
        <v>146</v>
      </c>
      <c r="D71" s="91">
        <v>6000</v>
      </c>
      <c r="E71" s="94" t="s">
        <v>73</v>
      </c>
      <c r="F71" s="78">
        <f>G71*I71</f>
        <v>6.00936</v>
      </c>
      <c r="G71" s="79">
        <v>98</v>
      </c>
      <c r="H71" s="80">
        <v>5</v>
      </c>
      <c r="I71" s="81">
        <f t="shared" si="7"/>
        <v>6.132E-2</v>
      </c>
      <c r="J71" s="82">
        <f t="shared" si="13"/>
        <v>4.1399999999999997</v>
      </c>
      <c r="K71" s="196">
        <f t="shared" si="9"/>
        <v>276.9768115942029</v>
      </c>
      <c r="L71" s="98">
        <f t="shared" si="10"/>
        <v>1146.684</v>
      </c>
      <c r="M71" s="85">
        <v>18700</v>
      </c>
      <c r="N71" s="121">
        <f t="shared" si="11"/>
        <v>302.15652173913043</v>
      </c>
      <c r="O71" s="86">
        <f t="shared" si="12"/>
        <v>1250.9279999999999</v>
      </c>
      <c r="P71" s="207">
        <v>20400</v>
      </c>
      <c r="Q71" s="60">
        <v>138</v>
      </c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</row>
    <row r="72" spans="1:28" ht="31.5" customHeight="1" x14ac:dyDescent="0.25">
      <c r="A72" s="928" t="s">
        <v>1</v>
      </c>
      <c r="B72" s="552" t="s">
        <v>2</v>
      </c>
      <c r="C72" s="553" t="s">
        <v>3</v>
      </c>
      <c r="D72" s="553" t="s">
        <v>4</v>
      </c>
      <c r="E72" s="916" t="s">
        <v>5</v>
      </c>
      <c r="F72" s="918" t="s">
        <v>41</v>
      </c>
      <c r="G72" s="919"/>
      <c r="H72" s="920" t="s">
        <v>42</v>
      </c>
      <c r="I72" s="921"/>
      <c r="J72" s="921"/>
      <c r="K72" s="554" t="s">
        <v>24</v>
      </c>
      <c r="L72" s="922" t="s">
        <v>43</v>
      </c>
      <c r="M72" s="923"/>
      <c r="N72" s="554" t="s">
        <v>24</v>
      </c>
      <c r="O72" s="924" t="s">
        <v>44</v>
      </c>
      <c r="P72" s="925"/>
      <c r="Q72" s="911" t="s">
        <v>26</v>
      </c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</row>
    <row r="73" spans="1:28" ht="17.25" customHeight="1" x14ac:dyDescent="0.25">
      <c r="A73" s="929"/>
      <c r="B73" s="127" t="s">
        <v>8</v>
      </c>
      <c r="C73" s="128" t="s">
        <v>8</v>
      </c>
      <c r="D73" s="128" t="s">
        <v>8</v>
      </c>
      <c r="E73" s="917"/>
      <c r="F73" s="562" t="s">
        <v>27</v>
      </c>
      <c r="G73" s="563" t="s">
        <v>28</v>
      </c>
      <c r="H73" s="560" t="s">
        <v>9</v>
      </c>
      <c r="I73" s="129" t="s">
        <v>10</v>
      </c>
      <c r="J73" s="70" t="s">
        <v>29</v>
      </c>
      <c r="K73" s="130"/>
      <c r="L73" s="131" t="s">
        <v>30</v>
      </c>
      <c r="M73" s="132" t="s">
        <v>13</v>
      </c>
      <c r="N73" s="133"/>
      <c r="O73" s="134" t="s">
        <v>30</v>
      </c>
      <c r="P73" s="135" t="s">
        <v>13</v>
      </c>
      <c r="Q73" s="886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</row>
    <row r="74" spans="1:28" ht="15.75" customHeight="1" x14ac:dyDescent="0.25">
      <c r="A74" s="535" t="s">
        <v>45</v>
      </c>
      <c r="B74" s="95">
        <v>26</v>
      </c>
      <c r="C74" s="96">
        <v>96</v>
      </c>
      <c r="D74" s="96">
        <v>2000</v>
      </c>
      <c r="E74" s="559" t="s">
        <v>32</v>
      </c>
      <c r="F74" s="564">
        <v>2.306</v>
      </c>
      <c r="G74" s="565">
        <v>154</v>
      </c>
      <c r="H74" s="561">
        <v>3</v>
      </c>
      <c r="I74" s="81">
        <f t="shared" ref="I74:I119" si="14">B74*C74*D74/1000000000*H74</f>
        <v>1.4976E-2</v>
      </c>
      <c r="J74" s="82">
        <f t="shared" ref="J74:J101" si="15">D74*Q74/1000000*H74</f>
        <v>0.52800000000000002</v>
      </c>
      <c r="K74" s="189">
        <f t="shared" ref="K74:K119" si="16">L74/J74</f>
        <v>811.19999999999993</v>
      </c>
      <c r="L74" s="84">
        <f t="shared" ref="L74:L119" si="17">M74*I74</f>
        <v>428.31360000000001</v>
      </c>
      <c r="M74" s="555">
        <v>28600</v>
      </c>
      <c r="N74" s="189">
        <f t="shared" ref="N74:N119" si="18">O74/J74</f>
        <v>884.94545454545448</v>
      </c>
      <c r="O74" s="91">
        <f t="shared" ref="O74:O119" si="19">I74*P74</f>
        <v>467.25119999999998</v>
      </c>
      <c r="P74" s="92">
        <v>31200</v>
      </c>
      <c r="Q74" s="60">
        <v>88</v>
      </c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</row>
    <row r="75" spans="1:28" ht="15.75" customHeight="1" x14ac:dyDescent="0.25">
      <c r="A75" s="573" t="s">
        <v>46</v>
      </c>
      <c r="B75" s="90">
        <v>26</v>
      </c>
      <c r="C75" s="91">
        <v>96</v>
      </c>
      <c r="D75" s="91">
        <v>3000</v>
      </c>
      <c r="E75" s="79" t="s">
        <v>32</v>
      </c>
      <c r="F75" s="564">
        <v>3.4590000000000001</v>
      </c>
      <c r="G75" s="565">
        <v>154</v>
      </c>
      <c r="H75" s="561">
        <v>3</v>
      </c>
      <c r="I75" s="81">
        <f t="shared" si="14"/>
        <v>2.2463999999999998E-2</v>
      </c>
      <c r="J75" s="82">
        <f t="shared" si="15"/>
        <v>0.79200000000000004</v>
      </c>
      <c r="K75" s="189">
        <f t="shared" si="16"/>
        <v>811.19999999999982</v>
      </c>
      <c r="L75" s="84">
        <f t="shared" si="17"/>
        <v>642.47039999999993</v>
      </c>
      <c r="M75" s="555">
        <v>28600</v>
      </c>
      <c r="N75" s="189">
        <f t="shared" si="18"/>
        <v>884.94545454545437</v>
      </c>
      <c r="O75" s="91">
        <f t="shared" si="19"/>
        <v>700.87679999999989</v>
      </c>
      <c r="P75" s="92">
        <v>31200</v>
      </c>
      <c r="Q75" s="60">
        <v>88</v>
      </c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</row>
    <row r="76" spans="1:28" ht="15.75" customHeight="1" thickBot="1" x14ac:dyDescent="0.3">
      <c r="A76" s="574" t="s">
        <v>46</v>
      </c>
      <c r="B76" s="420">
        <v>26</v>
      </c>
      <c r="C76" s="421">
        <v>96</v>
      </c>
      <c r="D76" s="421">
        <v>6000</v>
      </c>
      <c r="E76" s="425" t="s">
        <v>32</v>
      </c>
      <c r="F76" s="575">
        <v>6.9180000000000001</v>
      </c>
      <c r="G76" s="569">
        <v>154</v>
      </c>
      <c r="H76" s="424">
        <v>3</v>
      </c>
      <c r="I76" s="427">
        <f t="shared" si="14"/>
        <v>4.4927999999999996E-2</v>
      </c>
      <c r="J76" s="428">
        <f t="shared" si="15"/>
        <v>1.5840000000000001</v>
      </c>
      <c r="K76" s="432">
        <f t="shared" si="16"/>
        <v>811.19999999999982</v>
      </c>
      <c r="L76" s="485">
        <f t="shared" si="17"/>
        <v>1284.9407999999999</v>
      </c>
      <c r="M76" s="555">
        <v>28600</v>
      </c>
      <c r="N76" s="432">
        <f t="shared" si="18"/>
        <v>884.94545454545437</v>
      </c>
      <c r="O76" s="421">
        <f t="shared" si="19"/>
        <v>1401.7535999999998</v>
      </c>
      <c r="P76" s="92">
        <v>31200</v>
      </c>
      <c r="Q76" s="60">
        <v>88</v>
      </c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</row>
    <row r="77" spans="1:28" ht="15.75" customHeight="1" thickBot="1" x14ac:dyDescent="0.3">
      <c r="A77" s="580" t="s">
        <v>46</v>
      </c>
      <c r="B77" s="581">
        <v>26</v>
      </c>
      <c r="C77" s="582">
        <v>96</v>
      </c>
      <c r="D77" s="582">
        <v>2000</v>
      </c>
      <c r="E77" s="583" t="s">
        <v>34</v>
      </c>
      <c r="F77" s="584">
        <v>2.306</v>
      </c>
      <c r="G77" s="585">
        <v>154</v>
      </c>
      <c r="H77" s="586">
        <v>3</v>
      </c>
      <c r="I77" s="587">
        <f t="shared" si="14"/>
        <v>1.4976E-2</v>
      </c>
      <c r="J77" s="588">
        <f t="shared" si="15"/>
        <v>0.52800000000000002</v>
      </c>
      <c r="K77" s="589">
        <f t="shared" si="16"/>
        <v>436.8</v>
      </c>
      <c r="L77" s="590">
        <f t="shared" si="17"/>
        <v>230.63040000000001</v>
      </c>
      <c r="M77" s="591">
        <v>15400</v>
      </c>
      <c r="N77" s="589">
        <f t="shared" si="18"/>
        <v>476.5090909090909</v>
      </c>
      <c r="O77" s="592">
        <f t="shared" si="19"/>
        <v>251.5968</v>
      </c>
      <c r="P77" s="593">
        <v>16800</v>
      </c>
      <c r="Q77" s="60">
        <v>88</v>
      </c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</row>
    <row r="78" spans="1:28" s="474" customFormat="1" ht="15.75" customHeight="1" x14ac:dyDescent="0.25">
      <c r="A78" s="556" t="s">
        <v>46</v>
      </c>
      <c r="B78" s="557">
        <v>26</v>
      </c>
      <c r="C78" s="435">
        <v>96</v>
      </c>
      <c r="D78" s="435">
        <v>3000</v>
      </c>
      <c r="E78" s="452" t="s">
        <v>34</v>
      </c>
      <c r="F78" s="566">
        <v>2.306</v>
      </c>
      <c r="G78" s="567">
        <v>154</v>
      </c>
      <c r="H78" s="561">
        <v>3</v>
      </c>
      <c r="I78" s="81">
        <f t="shared" si="14"/>
        <v>2.2463999999999998E-2</v>
      </c>
      <c r="J78" s="82">
        <f t="shared" si="15"/>
        <v>0.79200000000000004</v>
      </c>
      <c r="K78" s="189">
        <f t="shared" si="16"/>
        <v>436.7999999999999</v>
      </c>
      <c r="L78" s="84">
        <f t="shared" si="17"/>
        <v>345.94559999999996</v>
      </c>
      <c r="M78" s="591">
        <v>15400</v>
      </c>
      <c r="N78" s="189">
        <f t="shared" si="18"/>
        <v>476.50909090909084</v>
      </c>
      <c r="O78" s="91">
        <f t="shared" si="19"/>
        <v>377.39519999999999</v>
      </c>
      <c r="P78" s="593">
        <v>16800</v>
      </c>
      <c r="Q78" s="60">
        <v>88</v>
      </c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</row>
    <row r="79" spans="1:28" ht="15.75" customHeight="1" thickBot="1" x14ac:dyDescent="0.3">
      <c r="A79" s="594" t="s">
        <v>46</v>
      </c>
      <c r="B79" s="595">
        <v>26</v>
      </c>
      <c r="C79" s="596">
        <v>96</v>
      </c>
      <c r="D79" s="596">
        <v>6000</v>
      </c>
      <c r="E79" s="597" t="s">
        <v>34</v>
      </c>
      <c r="F79" s="568">
        <v>3.4590000000000001</v>
      </c>
      <c r="G79" s="569">
        <v>154</v>
      </c>
      <c r="H79" s="424">
        <v>3</v>
      </c>
      <c r="I79" s="427">
        <f t="shared" si="14"/>
        <v>4.4927999999999996E-2</v>
      </c>
      <c r="J79" s="428">
        <f t="shared" si="15"/>
        <v>1.5840000000000001</v>
      </c>
      <c r="K79" s="432">
        <f t="shared" si="16"/>
        <v>482.18181818181813</v>
      </c>
      <c r="L79" s="485">
        <f t="shared" si="17"/>
        <v>763.77599999999995</v>
      </c>
      <c r="M79" s="598">
        <v>17000</v>
      </c>
      <c r="N79" s="432">
        <f t="shared" si="18"/>
        <v>527.56363636363631</v>
      </c>
      <c r="O79" s="421">
        <f t="shared" si="19"/>
        <v>835.66079999999988</v>
      </c>
      <c r="P79" s="576">
        <v>18600</v>
      </c>
      <c r="Q79" s="60">
        <v>88</v>
      </c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</row>
    <row r="80" spans="1:28" ht="15.75" customHeight="1" thickBot="1" x14ac:dyDescent="0.3">
      <c r="A80" s="599" t="s">
        <v>45</v>
      </c>
      <c r="B80" s="600">
        <v>26</v>
      </c>
      <c r="C80" s="601">
        <v>121</v>
      </c>
      <c r="D80" s="601">
        <v>2000</v>
      </c>
      <c r="E80" s="602" t="s">
        <v>32</v>
      </c>
      <c r="F80" s="603">
        <v>2.306</v>
      </c>
      <c r="G80" s="585">
        <v>154</v>
      </c>
      <c r="H80" s="586">
        <v>3</v>
      </c>
      <c r="I80" s="587">
        <f t="shared" ref="I80:I91" si="20">B80*C80*D80/1000000000*H80</f>
        <v>1.8876E-2</v>
      </c>
      <c r="J80" s="588">
        <f t="shared" si="15"/>
        <v>0.67800000000000005</v>
      </c>
      <c r="K80" s="589">
        <f t="shared" ref="K80:K91" si="21">L80/J80</f>
        <v>826.86902654867254</v>
      </c>
      <c r="L80" s="590">
        <f t="shared" ref="L80:L91" si="22">M80*I80</f>
        <v>560.61720000000003</v>
      </c>
      <c r="M80" s="591">
        <v>29700</v>
      </c>
      <c r="N80" s="589">
        <f t="shared" ref="N80:N91" si="23">O80/J80</f>
        <v>902.03893805309724</v>
      </c>
      <c r="O80" s="592">
        <f t="shared" ref="O80:O91" si="24">I80*P80</f>
        <v>611.58240000000001</v>
      </c>
      <c r="P80" s="593">
        <v>32400</v>
      </c>
      <c r="Q80" s="60">
        <v>113</v>
      </c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</row>
    <row r="81" spans="1:28" ht="15.75" customHeight="1" thickBot="1" x14ac:dyDescent="0.3">
      <c r="A81" s="573" t="s">
        <v>46</v>
      </c>
      <c r="B81" s="90">
        <v>26</v>
      </c>
      <c r="C81" s="96">
        <v>121</v>
      </c>
      <c r="D81" s="91">
        <v>3000</v>
      </c>
      <c r="E81" s="79" t="s">
        <v>32</v>
      </c>
      <c r="F81" s="564">
        <v>3.4590000000000001</v>
      </c>
      <c r="G81" s="565">
        <v>154</v>
      </c>
      <c r="H81" s="561">
        <v>3</v>
      </c>
      <c r="I81" s="81">
        <f t="shared" si="20"/>
        <v>2.8313999999999999E-2</v>
      </c>
      <c r="J81" s="82">
        <f t="shared" si="15"/>
        <v>1.0170000000000001</v>
      </c>
      <c r="K81" s="189">
        <f t="shared" si="21"/>
        <v>826.86902654867242</v>
      </c>
      <c r="L81" s="84">
        <f t="shared" si="22"/>
        <v>840.92579999999998</v>
      </c>
      <c r="M81" s="591">
        <v>29700</v>
      </c>
      <c r="N81" s="189">
        <f t="shared" si="23"/>
        <v>902.03893805309724</v>
      </c>
      <c r="O81" s="91">
        <f t="shared" si="24"/>
        <v>917.37360000000001</v>
      </c>
      <c r="P81" s="593">
        <v>32400</v>
      </c>
      <c r="Q81" s="60">
        <v>113</v>
      </c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</row>
    <row r="82" spans="1:28" ht="15.75" customHeight="1" thickBot="1" x14ac:dyDescent="0.3">
      <c r="A82" s="574" t="s">
        <v>46</v>
      </c>
      <c r="B82" s="420">
        <v>26</v>
      </c>
      <c r="C82" s="422">
        <v>121</v>
      </c>
      <c r="D82" s="421">
        <v>6000</v>
      </c>
      <c r="E82" s="425" t="s">
        <v>32</v>
      </c>
      <c r="F82" s="575">
        <v>6.9180000000000001</v>
      </c>
      <c r="G82" s="569">
        <v>154</v>
      </c>
      <c r="H82" s="424">
        <v>3</v>
      </c>
      <c r="I82" s="427">
        <f t="shared" si="20"/>
        <v>5.6627999999999998E-2</v>
      </c>
      <c r="J82" s="428">
        <f t="shared" si="15"/>
        <v>2.0340000000000003</v>
      </c>
      <c r="K82" s="432">
        <f t="shared" si="21"/>
        <v>826.86902654867242</v>
      </c>
      <c r="L82" s="485">
        <f t="shared" si="22"/>
        <v>1681.8516</v>
      </c>
      <c r="M82" s="591">
        <v>29700</v>
      </c>
      <c r="N82" s="432">
        <f t="shared" si="23"/>
        <v>902.03893805309724</v>
      </c>
      <c r="O82" s="421">
        <f t="shared" si="24"/>
        <v>1834.7472</v>
      </c>
      <c r="P82" s="593">
        <v>32400</v>
      </c>
      <c r="Q82" s="60">
        <v>113</v>
      </c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</row>
    <row r="83" spans="1:28" ht="15.75" customHeight="1" thickBot="1" x14ac:dyDescent="0.3">
      <c r="A83" s="580" t="s">
        <v>46</v>
      </c>
      <c r="B83" s="581">
        <v>26</v>
      </c>
      <c r="C83" s="601">
        <v>121</v>
      </c>
      <c r="D83" s="582">
        <v>2000</v>
      </c>
      <c r="E83" s="583" t="s">
        <v>34</v>
      </c>
      <c r="F83" s="584">
        <v>2.306</v>
      </c>
      <c r="G83" s="585">
        <v>154</v>
      </c>
      <c r="H83" s="586">
        <v>3</v>
      </c>
      <c r="I83" s="587">
        <f t="shared" si="20"/>
        <v>1.8876E-2</v>
      </c>
      <c r="J83" s="588">
        <f t="shared" si="15"/>
        <v>0.67800000000000005</v>
      </c>
      <c r="K83" s="589">
        <f t="shared" si="21"/>
        <v>420.3946902654867</v>
      </c>
      <c r="L83" s="590">
        <f t="shared" si="22"/>
        <v>285.02760000000001</v>
      </c>
      <c r="M83" s="591">
        <v>15100</v>
      </c>
      <c r="N83" s="589">
        <f t="shared" si="23"/>
        <v>467.72389380530973</v>
      </c>
      <c r="O83" s="592">
        <f t="shared" si="24"/>
        <v>317.11680000000001</v>
      </c>
      <c r="P83" s="593">
        <v>16800</v>
      </c>
      <c r="Q83" s="60">
        <v>113</v>
      </c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</row>
    <row r="84" spans="1:28" ht="15.75" customHeight="1" x14ac:dyDescent="0.25">
      <c r="A84" s="556" t="s">
        <v>46</v>
      </c>
      <c r="B84" s="557">
        <v>26</v>
      </c>
      <c r="C84" s="96">
        <v>121</v>
      </c>
      <c r="D84" s="435">
        <v>3000</v>
      </c>
      <c r="E84" s="452" t="s">
        <v>34</v>
      </c>
      <c r="F84" s="566">
        <v>2.306</v>
      </c>
      <c r="G84" s="567">
        <v>154</v>
      </c>
      <c r="H84" s="561">
        <v>3</v>
      </c>
      <c r="I84" s="81">
        <f t="shared" si="20"/>
        <v>2.8313999999999999E-2</v>
      </c>
      <c r="J84" s="82">
        <f t="shared" si="15"/>
        <v>1.0170000000000001</v>
      </c>
      <c r="K84" s="189">
        <f t="shared" si="21"/>
        <v>420.3946902654867</v>
      </c>
      <c r="L84" s="84">
        <f t="shared" si="22"/>
        <v>427.54140000000001</v>
      </c>
      <c r="M84" s="591">
        <v>15100</v>
      </c>
      <c r="N84" s="189">
        <f t="shared" si="23"/>
        <v>467.72389380530961</v>
      </c>
      <c r="O84" s="91">
        <f t="shared" si="24"/>
        <v>475.67519999999996</v>
      </c>
      <c r="P84" s="92">
        <v>16800</v>
      </c>
      <c r="Q84" s="60">
        <v>113</v>
      </c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</row>
    <row r="85" spans="1:28" ht="15.75" customHeight="1" thickBot="1" x14ac:dyDescent="0.3">
      <c r="A85" s="594" t="s">
        <v>46</v>
      </c>
      <c r="B85" s="595">
        <v>26</v>
      </c>
      <c r="C85" s="422">
        <v>121</v>
      </c>
      <c r="D85" s="596">
        <v>6000</v>
      </c>
      <c r="E85" s="597" t="s">
        <v>34</v>
      </c>
      <c r="F85" s="568">
        <v>3.4590000000000001</v>
      </c>
      <c r="G85" s="569">
        <v>154</v>
      </c>
      <c r="H85" s="424">
        <v>3</v>
      </c>
      <c r="I85" s="427">
        <f t="shared" si="20"/>
        <v>5.6627999999999998E-2</v>
      </c>
      <c r="J85" s="428">
        <f t="shared" si="15"/>
        <v>1.5840000000000001</v>
      </c>
      <c r="K85" s="432">
        <f t="shared" si="21"/>
        <v>607.74999999999989</v>
      </c>
      <c r="L85" s="485">
        <f t="shared" si="22"/>
        <v>962.67599999999993</v>
      </c>
      <c r="M85" s="598">
        <v>17000</v>
      </c>
      <c r="N85" s="432">
        <f t="shared" si="23"/>
        <v>664.94999999999993</v>
      </c>
      <c r="O85" s="421">
        <f t="shared" si="24"/>
        <v>1053.2808</v>
      </c>
      <c r="P85" s="576">
        <v>18600</v>
      </c>
      <c r="Q85" s="60">
        <v>88</v>
      </c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</row>
    <row r="86" spans="1:28" ht="15.75" customHeight="1" x14ac:dyDescent="0.25">
      <c r="A86" s="577" t="s">
        <v>45</v>
      </c>
      <c r="B86" s="409">
        <v>36</v>
      </c>
      <c r="C86" s="410">
        <v>96</v>
      </c>
      <c r="D86" s="410">
        <v>2000</v>
      </c>
      <c r="E86" s="578" t="s">
        <v>32</v>
      </c>
      <c r="F86" s="579">
        <v>2.306</v>
      </c>
      <c r="G86" s="570">
        <v>154</v>
      </c>
      <c r="H86" s="411">
        <v>3</v>
      </c>
      <c r="I86" s="414">
        <f t="shared" si="20"/>
        <v>2.0735999999999997E-2</v>
      </c>
      <c r="J86" s="415">
        <f t="shared" si="15"/>
        <v>0.52800000000000002</v>
      </c>
      <c r="K86" s="194">
        <f t="shared" si="21"/>
        <v>1123.1999999999998</v>
      </c>
      <c r="L86" s="488">
        <f t="shared" si="22"/>
        <v>593.04959999999994</v>
      </c>
      <c r="M86" s="571">
        <v>28600</v>
      </c>
      <c r="N86" s="194">
        <f t="shared" si="23"/>
        <v>1225.3090909090906</v>
      </c>
      <c r="O86" s="520">
        <f t="shared" si="24"/>
        <v>646.96319999999992</v>
      </c>
      <c r="P86" s="572">
        <v>31200</v>
      </c>
      <c r="Q86" s="60">
        <v>88</v>
      </c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</row>
    <row r="87" spans="1:28" ht="15.75" customHeight="1" x14ac:dyDescent="0.25">
      <c r="A87" s="573" t="s">
        <v>46</v>
      </c>
      <c r="B87" s="95">
        <v>36</v>
      </c>
      <c r="C87" s="91">
        <v>96</v>
      </c>
      <c r="D87" s="91">
        <v>3000</v>
      </c>
      <c r="E87" s="79" t="s">
        <v>32</v>
      </c>
      <c r="F87" s="564">
        <v>3.4590000000000001</v>
      </c>
      <c r="G87" s="565">
        <v>154</v>
      </c>
      <c r="H87" s="561">
        <v>3</v>
      </c>
      <c r="I87" s="81">
        <f t="shared" si="20"/>
        <v>3.1104E-2</v>
      </c>
      <c r="J87" s="82">
        <f t="shared" si="15"/>
        <v>0.79200000000000004</v>
      </c>
      <c r="K87" s="189">
        <f t="shared" si="21"/>
        <v>1123.1999999999998</v>
      </c>
      <c r="L87" s="84">
        <f t="shared" si="22"/>
        <v>889.57439999999997</v>
      </c>
      <c r="M87" s="571">
        <v>28600</v>
      </c>
      <c r="N87" s="189">
        <f t="shared" si="23"/>
        <v>1225.3090909090909</v>
      </c>
      <c r="O87" s="91">
        <f t="shared" si="24"/>
        <v>970.44479999999999</v>
      </c>
      <c r="P87" s="572">
        <v>31200</v>
      </c>
      <c r="Q87" s="60">
        <v>88</v>
      </c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</row>
    <row r="88" spans="1:28" ht="15.75" customHeight="1" thickBot="1" x14ac:dyDescent="0.3">
      <c r="A88" s="574" t="s">
        <v>46</v>
      </c>
      <c r="B88" s="604">
        <v>36</v>
      </c>
      <c r="C88" s="421">
        <v>96</v>
      </c>
      <c r="D88" s="421">
        <v>6000</v>
      </c>
      <c r="E88" s="425" t="s">
        <v>32</v>
      </c>
      <c r="F88" s="575">
        <v>6.9180000000000001</v>
      </c>
      <c r="G88" s="569">
        <v>154</v>
      </c>
      <c r="H88" s="424">
        <v>3</v>
      </c>
      <c r="I88" s="427">
        <f t="shared" si="20"/>
        <v>6.2207999999999999E-2</v>
      </c>
      <c r="J88" s="428">
        <f t="shared" si="15"/>
        <v>1.5840000000000001</v>
      </c>
      <c r="K88" s="432">
        <f t="shared" si="21"/>
        <v>1123.1999999999998</v>
      </c>
      <c r="L88" s="485">
        <f t="shared" si="22"/>
        <v>1779.1487999999999</v>
      </c>
      <c r="M88" s="571">
        <v>28600</v>
      </c>
      <c r="N88" s="432">
        <f t="shared" si="23"/>
        <v>1225.3090909090909</v>
      </c>
      <c r="O88" s="421">
        <f t="shared" si="24"/>
        <v>1940.8896</v>
      </c>
      <c r="P88" s="572">
        <v>31200</v>
      </c>
      <c r="Q88" s="60">
        <v>88</v>
      </c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</row>
    <row r="89" spans="1:28" ht="15.75" customHeight="1" thickBot="1" x14ac:dyDescent="0.3">
      <c r="A89" s="580" t="s">
        <v>46</v>
      </c>
      <c r="B89" s="600">
        <v>36</v>
      </c>
      <c r="C89" s="582">
        <v>96</v>
      </c>
      <c r="D89" s="582">
        <v>2000</v>
      </c>
      <c r="E89" s="583" t="s">
        <v>34</v>
      </c>
      <c r="F89" s="584">
        <v>2.306</v>
      </c>
      <c r="G89" s="585">
        <v>154</v>
      </c>
      <c r="H89" s="586">
        <v>3</v>
      </c>
      <c r="I89" s="587">
        <f t="shared" si="20"/>
        <v>2.0735999999999997E-2</v>
      </c>
      <c r="J89" s="588">
        <f t="shared" si="15"/>
        <v>0.52800000000000002</v>
      </c>
      <c r="K89" s="589">
        <f t="shared" si="21"/>
        <v>593.01818181818169</v>
      </c>
      <c r="L89" s="590">
        <f t="shared" si="22"/>
        <v>313.11359999999996</v>
      </c>
      <c r="M89" s="591">
        <v>15100</v>
      </c>
      <c r="N89" s="589">
        <f t="shared" si="23"/>
        <v>659.78181818181804</v>
      </c>
      <c r="O89" s="592">
        <f t="shared" si="24"/>
        <v>348.36479999999995</v>
      </c>
      <c r="P89" s="593">
        <v>16800</v>
      </c>
      <c r="Q89" s="60">
        <v>88</v>
      </c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</row>
    <row r="90" spans="1:28" ht="15.75" customHeight="1" x14ac:dyDescent="0.25">
      <c r="A90" s="556" t="s">
        <v>46</v>
      </c>
      <c r="B90" s="95">
        <v>36</v>
      </c>
      <c r="C90" s="435">
        <v>96</v>
      </c>
      <c r="D90" s="435">
        <v>3000</v>
      </c>
      <c r="E90" s="452" t="s">
        <v>34</v>
      </c>
      <c r="F90" s="566">
        <v>2.306</v>
      </c>
      <c r="G90" s="567">
        <v>154</v>
      </c>
      <c r="H90" s="561">
        <v>3</v>
      </c>
      <c r="I90" s="81">
        <f t="shared" si="20"/>
        <v>3.1104E-2</v>
      </c>
      <c r="J90" s="82">
        <f t="shared" si="15"/>
        <v>1.0170000000000001</v>
      </c>
      <c r="K90" s="189">
        <f t="shared" si="21"/>
        <v>461.81946902654857</v>
      </c>
      <c r="L90" s="84">
        <f t="shared" si="22"/>
        <v>469.67039999999997</v>
      </c>
      <c r="M90" s="591">
        <v>15100</v>
      </c>
      <c r="N90" s="189">
        <f t="shared" si="23"/>
        <v>513.81238938053093</v>
      </c>
      <c r="O90" s="91">
        <f t="shared" si="24"/>
        <v>522.54719999999998</v>
      </c>
      <c r="P90" s="593">
        <v>16800</v>
      </c>
      <c r="Q90" s="60">
        <v>113</v>
      </c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</row>
    <row r="91" spans="1:28" ht="15.75" customHeight="1" thickBot="1" x14ac:dyDescent="0.3">
      <c r="A91" s="594" t="s">
        <v>46</v>
      </c>
      <c r="B91" s="604">
        <v>36</v>
      </c>
      <c r="C91" s="596">
        <v>96</v>
      </c>
      <c r="D91" s="596">
        <v>6000</v>
      </c>
      <c r="E91" s="597" t="s">
        <v>34</v>
      </c>
      <c r="F91" s="568">
        <v>3.4590000000000001</v>
      </c>
      <c r="G91" s="569">
        <v>154</v>
      </c>
      <c r="H91" s="424">
        <v>3</v>
      </c>
      <c r="I91" s="427">
        <f t="shared" si="20"/>
        <v>6.2207999999999999E-2</v>
      </c>
      <c r="J91" s="428">
        <f t="shared" si="15"/>
        <v>2.0340000000000003</v>
      </c>
      <c r="K91" s="432">
        <f t="shared" si="21"/>
        <v>519.92920353982299</v>
      </c>
      <c r="L91" s="485">
        <f t="shared" si="22"/>
        <v>1057.5360000000001</v>
      </c>
      <c r="M91" s="598">
        <v>17000</v>
      </c>
      <c r="N91" s="432">
        <f t="shared" si="23"/>
        <v>568.86371681415926</v>
      </c>
      <c r="O91" s="421">
        <f t="shared" si="24"/>
        <v>1157.0688</v>
      </c>
      <c r="P91" s="576">
        <v>18600</v>
      </c>
      <c r="Q91" s="60">
        <v>113</v>
      </c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</row>
    <row r="92" spans="1:28" ht="15.75" customHeight="1" x14ac:dyDescent="0.25">
      <c r="A92" s="577" t="s">
        <v>45</v>
      </c>
      <c r="B92" s="409">
        <v>36</v>
      </c>
      <c r="C92" s="410">
        <v>121</v>
      </c>
      <c r="D92" s="410">
        <v>2000</v>
      </c>
      <c r="E92" s="578" t="s">
        <v>32</v>
      </c>
      <c r="F92" s="579">
        <v>2.306</v>
      </c>
      <c r="G92" s="570">
        <v>154</v>
      </c>
      <c r="H92" s="411">
        <v>3</v>
      </c>
      <c r="I92" s="414">
        <f t="shared" ref="I92:I97" si="25">B92*C92*D92/1000000000*H92</f>
        <v>2.6136E-2</v>
      </c>
      <c r="J92" s="415">
        <f t="shared" si="15"/>
        <v>0.67800000000000005</v>
      </c>
      <c r="K92" s="194">
        <f t="shared" ref="K92:K97" si="26">L92/J92</f>
        <v>1144.8955752212389</v>
      </c>
      <c r="L92" s="488">
        <f t="shared" ref="L92:L97" si="27">M92*I92</f>
        <v>776.23919999999998</v>
      </c>
      <c r="M92" s="571">
        <v>29700</v>
      </c>
      <c r="N92" s="194">
        <f t="shared" ref="N92:N97" si="28">O92/J92</f>
        <v>1248.9769911504422</v>
      </c>
      <c r="O92" s="520">
        <f t="shared" ref="O92:O97" si="29">I92*P92</f>
        <v>846.80639999999994</v>
      </c>
      <c r="P92" s="572">
        <v>32400</v>
      </c>
      <c r="Q92" s="60">
        <v>113</v>
      </c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</row>
    <row r="93" spans="1:28" ht="15.75" customHeight="1" x14ac:dyDescent="0.25">
      <c r="A93" s="573" t="s">
        <v>46</v>
      </c>
      <c r="B93" s="95">
        <v>36</v>
      </c>
      <c r="C93" s="96">
        <v>121</v>
      </c>
      <c r="D93" s="91">
        <v>3000</v>
      </c>
      <c r="E93" s="79" t="s">
        <v>32</v>
      </c>
      <c r="F93" s="564">
        <v>3.4590000000000001</v>
      </c>
      <c r="G93" s="565">
        <v>154</v>
      </c>
      <c r="H93" s="561">
        <v>3</v>
      </c>
      <c r="I93" s="81">
        <f t="shared" si="25"/>
        <v>3.9204000000000003E-2</v>
      </c>
      <c r="J93" s="82">
        <f t="shared" si="15"/>
        <v>1.0170000000000001</v>
      </c>
      <c r="K93" s="189">
        <f t="shared" si="26"/>
        <v>1144.8955752212387</v>
      </c>
      <c r="L93" s="84">
        <f t="shared" si="27"/>
        <v>1164.3588</v>
      </c>
      <c r="M93" s="571">
        <v>29700</v>
      </c>
      <c r="N93" s="189">
        <f t="shared" si="28"/>
        <v>1248.9769911504425</v>
      </c>
      <c r="O93" s="91">
        <f t="shared" si="29"/>
        <v>1270.2096000000001</v>
      </c>
      <c r="P93" s="572">
        <v>32400</v>
      </c>
      <c r="Q93" s="60">
        <v>113</v>
      </c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</row>
    <row r="94" spans="1:28" ht="15.75" customHeight="1" thickBot="1" x14ac:dyDescent="0.3">
      <c r="A94" s="574" t="s">
        <v>46</v>
      </c>
      <c r="B94" s="604">
        <v>36</v>
      </c>
      <c r="C94" s="422">
        <v>121</v>
      </c>
      <c r="D94" s="421">
        <v>6000</v>
      </c>
      <c r="E94" s="425" t="s">
        <v>32</v>
      </c>
      <c r="F94" s="575">
        <v>6.9180000000000001</v>
      </c>
      <c r="G94" s="569">
        <v>154</v>
      </c>
      <c r="H94" s="424">
        <v>3</v>
      </c>
      <c r="I94" s="427">
        <f t="shared" si="25"/>
        <v>7.8408000000000005E-2</v>
      </c>
      <c r="J94" s="428">
        <f t="shared" si="15"/>
        <v>2.0340000000000003</v>
      </c>
      <c r="K94" s="432">
        <f t="shared" si="26"/>
        <v>1144.8955752212387</v>
      </c>
      <c r="L94" s="485">
        <f t="shared" si="27"/>
        <v>2328.7175999999999</v>
      </c>
      <c r="M94" s="571">
        <v>29700</v>
      </c>
      <c r="N94" s="432">
        <f t="shared" si="28"/>
        <v>1248.9769911504425</v>
      </c>
      <c r="O94" s="421">
        <f t="shared" si="29"/>
        <v>2540.4192000000003</v>
      </c>
      <c r="P94" s="572">
        <v>32400</v>
      </c>
      <c r="Q94" s="60">
        <v>113</v>
      </c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</row>
    <row r="95" spans="1:28" ht="15.75" customHeight="1" thickBot="1" x14ac:dyDescent="0.3">
      <c r="A95" s="580" t="s">
        <v>46</v>
      </c>
      <c r="B95" s="600">
        <v>36</v>
      </c>
      <c r="C95" s="582">
        <v>121</v>
      </c>
      <c r="D95" s="582">
        <v>2000</v>
      </c>
      <c r="E95" s="583" t="s">
        <v>34</v>
      </c>
      <c r="F95" s="584">
        <v>2.306</v>
      </c>
      <c r="G95" s="585">
        <v>154</v>
      </c>
      <c r="H95" s="586">
        <v>3</v>
      </c>
      <c r="I95" s="587">
        <f t="shared" si="25"/>
        <v>2.6136E-2</v>
      </c>
      <c r="J95" s="588">
        <f t="shared" si="15"/>
        <v>0.67800000000000005</v>
      </c>
      <c r="K95" s="589">
        <f t="shared" si="26"/>
        <v>593.64955752212381</v>
      </c>
      <c r="L95" s="590">
        <f t="shared" si="27"/>
        <v>402.49439999999998</v>
      </c>
      <c r="M95" s="591">
        <v>15400</v>
      </c>
      <c r="N95" s="589">
        <f t="shared" si="28"/>
        <v>647.61769911504416</v>
      </c>
      <c r="O95" s="592">
        <f t="shared" si="29"/>
        <v>439.08479999999997</v>
      </c>
      <c r="P95" s="593">
        <v>16800</v>
      </c>
      <c r="Q95" s="60">
        <v>113</v>
      </c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</row>
    <row r="96" spans="1:28" ht="15.75" customHeight="1" thickBot="1" x14ac:dyDescent="0.3">
      <c r="A96" s="556" t="s">
        <v>46</v>
      </c>
      <c r="B96" s="95">
        <v>36</v>
      </c>
      <c r="C96" s="582">
        <v>121</v>
      </c>
      <c r="D96" s="435">
        <v>3000</v>
      </c>
      <c r="E96" s="452" t="s">
        <v>34</v>
      </c>
      <c r="F96" s="566">
        <v>2.306</v>
      </c>
      <c r="G96" s="567">
        <v>154</v>
      </c>
      <c r="H96" s="561">
        <v>3</v>
      </c>
      <c r="I96" s="81">
        <f t="shared" si="25"/>
        <v>3.9204000000000003E-2</v>
      </c>
      <c r="J96" s="82">
        <f t="shared" si="15"/>
        <v>1.0170000000000001</v>
      </c>
      <c r="K96" s="189">
        <f t="shared" si="26"/>
        <v>593.64955752212393</v>
      </c>
      <c r="L96" s="84">
        <f t="shared" si="27"/>
        <v>603.74160000000006</v>
      </c>
      <c r="M96" s="591">
        <v>15400</v>
      </c>
      <c r="N96" s="189">
        <f t="shared" si="28"/>
        <v>647.61769911504416</v>
      </c>
      <c r="O96" s="91">
        <f t="shared" si="29"/>
        <v>658.62720000000002</v>
      </c>
      <c r="P96" s="593">
        <v>16800</v>
      </c>
      <c r="Q96" s="60">
        <v>113</v>
      </c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</row>
    <row r="97" spans="1:28" ht="15.75" hidden="1" customHeight="1" thickBot="1" x14ac:dyDescent="0.3">
      <c r="A97" s="594" t="s">
        <v>46</v>
      </c>
      <c r="B97" s="604">
        <v>36</v>
      </c>
      <c r="C97" s="582">
        <v>121</v>
      </c>
      <c r="D97" s="596">
        <v>6000</v>
      </c>
      <c r="E97" s="597" t="s">
        <v>34</v>
      </c>
      <c r="F97" s="568">
        <v>3.4590000000000001</v>
      </c>
      <c r="G97" s="569">
        <v>154</v>
      </c>
      <c r="H97" s="424">
        <v>3</v>
      </c>
      <c r="I97" s="427">
        <f t="shared" si="25"/>
        <v>7.8408000000000005E-2</v>
      </c>
      <c r="J97" s="428">
        <f t="shared" si="15"/>
        <v>1.7279999999999998</v>
      </c>
      <c r="K97" s="432">
        <f t="shared" si="26"/>
        <v>698.7750000000002</v>
      </c>
      <c r="L97" s="485">
        <f t="shared" si="27"/>
        <v>1207.4832000000001</v>
      </c>
      <c r="M97" s="598">
        <v>15400</v>
      </c>
      <c r="N97" s="432">
        <f t="shared" si="28"/>
        <v>762.30000000000018</v>
      </c>
      <c r="O97" s="421">
        <f t="shared" si="29"/>
        <v>1317.2544</v>
      </c>
      <c r="P97" s="576">
        <v>16800</v>
      </c>
      <c r="Q97" s="60">
        <v>96</v>
      </c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</row>
    <row r="98" spans="1:28" ht="15.75" hidden="1" customHeight="1" thickBot="1" x14ac:dyDescent="0.3">
      <c r="A98" s="556" t="s">
        <v>46</v>
      </c>
      <c r="B98" s="557">
        <v>32</v>
      </c>
      <c r="C98" s="582">
        <v>121</v>
      </c>
      <c r="D98" s="435">
        <v>3000</v>
      </c>
      <c r="E98" s="558" t="s">
        <v>32</v>
      </c>
      <c r="F98" s="558">
        <v>3.3450000000000002</v>
      </c>
      <c r="G98" s="558">
        <v>121</v>
      </c>
      <c r="H98" s="558">
        <v>3</v>
      </c>
      <c r="I98" s="605">
        <f t="shared" si="14"/>
        <v>3.4847999999999997E-2</v>
      </c>
      <c r="J98" s="606">
        <f t="shared" si="15"/>
        <v>0.86399999999999988</v>
      </c>
      <c r="K98" s="435">
        <f t="shared" si="16"/>
        <v>544.62099999999998</v>
      </c>
      <c r="L98" s="607">
        <f t="shared" si="17"/>
        <v>470.55254399999995</v>
      </c>
      <c r="M98" s="607">
        <v>13503</v>
      </c>
      <c r="N98" s="435">
        <f t="shared" si="18"/>
        <v>1184.1866666666667</v>
      </c>
      <c r="O98" s="435">
        <f t="shared" si="19"/>
        <v>1023.1372799999999</v>
      </c>
      <c r="P98" s="435">
        <v>29360</v>
      </c>
      <c r="Q98" s="60">
        <v>96</v>
      </c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</row>
    <row r="99" spans="1:28" ht="15.75" hidden="1" customHeight="1" thickBot="1" x14ac:dyDescent="0.3">
      <c r="A99" s="556" t="s">
        <v>46</v>
      </c>
      <c r="B99" s="557">
        <v>32</v>
      </c>
      <c r="C99" s="582">
        <v>121</v>
      </c>
      <c r="D99" s="435">
        <v>6000</v>
      </c>
      <c r="E99" s="558" t="s">
        <v>32</v>
      </c>
      <c r="F99" s="558">
        <v>6.6909999999999998</v>
      </c>
      <c r="G99" s="558">
        <v>121</v>
      </c>
      <c r="H99" s="558">
        <v>3</v>
      </c>
      <c r="I99" s="605">
        <f t="shared" si="14"/>
        <v>6.9695999999999994E-2</v>
      </c>
      <c r="J99" s="606">
        <f t="shared" si="15"/>
        <v>1.7279999999999998</v>
      </c>
      <c r="K99" s="435">
        <f t="shared" si="16"/>
        <v>544.62099999999998</v>
      </c>
      <c r="L99" s="607">
        <f t="shared" si="17"/>
        <v>941.10508799999991</v>
      </c>
      <c r="M99" s="607">
        <v>13503</v>
      </c>
      <c r="N99" s="435">
        <f t="shared" si="18"/>
        <v>1184.1866666666667</v>
      </c>
      <c r="O99" s="435">
        <f t="shared" si="19"/>
        <v>2046.2745599999998</v>
      </c>
      <c r="P99" s="435">
        <v>29360</v>
      </c>
      <c r="Q99" s="60">
        <v>96</v>
      </c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</row>
    <row r="100" spans="1:28" ht="15.75" hidden="1" customHeight="1" thickBot="1" x14ac:dyDescent="0.3">
      <c r="A100" s="556" t="s">
        <v>46</v>
      </c>
      <c r="B100" s="557">
        <v>32</v>
      </c>
      <c r="C100" s="582">
        <v>121</v>
      </c>
      <c r="D100" s="435">
        <v>2000</v>
      </c>
      <c r="E100" s="558" t="s">
        <v>33</v>
      </c>
      <c r="F100" s="558">
        <v>2.23</v>
      </c>
      <c r="G100" s="558">
        <v>121</v>
      </c>
      <c r="H100" s="558">
        <v>3</v>
      </c>
      <c r="I100" s="605">
        <f t="shared" si="14"/>
        <v>2.3231999999999999E-2</v>
      </c>
      <c r="J100" s="606">
        <f t="shared" si="15"/>
        <v>0.57600000000000007</v>
      </c>
      <c r="K100" s="435">
        <f t="shared" si="16"/>
        <v>544.62099999999987</v>
      </c>
      <c r="L100" s="607">
        <f t="shared" si="17"/>
        <v>313.70169599999997</v>
      </c>
      <c r="M100" s="607">
        <v>13503</v>
      </c>
      <c r="N100" s="435">
        <f t="shared" si="18"/>
        <v>712.28666666666652</v>
      </c>
      <c r="O100" s="435">
        <f t="shared" si="19"/>
        <v>410.27711999999997</v>
      </c>
      <c r="P100" s="558">
        <v>17660</v>
      </c>
      <c r="Q100" s="60">
        <v>96</v>
      </c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</row>
    <row r="101" spans="1:28" ht="15" customHeight="1" thickBot="1" x14ac:dyDescent="0.3">
      <c r="A101" s="608" t="s">
        <v>46</v>
      </c>
      <c r="B101" s="609">
        <v>36</v>
      </c>
      <c r="C101" s="472">
        <v>121</v>
      </c>
      <c r="D101" s="470">
        <v>6000</v>
      </c>
      <c r="E101" s="610" t="s">
        <v>33</v>
      </c>
      <c r="F101" s="610">
        <v>3.3450000000000002</v>
      </c>
      <c r="G101" s="610">
        <v>121</v>
      </c>
      <c r="H101" s="610">
        <v>3</v>
      </c>
      <c r="I101" s="611">
        <f t="shared" si="14"/>
        <v>7.8408000000000005E-2</v>
      </c>
      <c r="J101" s="612">
        <f t="shared" si="15"/>
        <v>1.7279999999999998</v>
      </c>
      <c r="K101" s="470">
        <f t="shared" si="16"/>
        <v>771.37500000000023</v>
      </c>
      <c r="L101" s="613">
        <f t="shared" si="17"/>
        <v>1332.9360000000001</v>
      </c>
      <c r="M101" s="613">
        <v>17000</v>
      </c>
      <c r="N101" s="470">
        <f t="shared" si="18"/>
        <v>843.97500000000025</v>
      </c>
      <c r="O101" s="470">
        <f t="shared" si="19"/>
        <v>1458.3888000000002</v>
      </c>
      <c r="P101" s="610">
        <v>18600</v>
      </c>
      <c r="Q101" s="60">
        <v>96</v>
      </c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</row>
    <row r="102" spans="1:28" s="474" customFormat="1" ht="15.75" customHeight="1" thickBot="1" x14ac:dyDescent="0.3">
      <c r="A102" s="621"/>
      <c r="B102" s="621"/>
      <c r="C102" s="621"/>
      <c r="D102" s="621"/>
      <c r="E102" s="621"/>
      <c r="F102" s="621"/>
      <c r="G102" s="621"/>
      <c r="H102" s="621"/>
      <c r="I102" s="621"/>
      <c r="J102" s="621"/>
      <c r="K102" s="621"/>
      <c r="L102" s="621"/>
      <c r="M102" s="621"/>
      <c r="N102" s="621"/>
      <c r="O102" s="621"/>
      <c r="P102" s="621"/>
      <c r="Q102" s="60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</row>
    <row r="103" spans="1:28" ht="15.75" customHeight="1" x14ac:dyDescent="0.25">
      <c r="A103" s="577" t="s">
        <v>47</v>
      </c>
      <c r="B103" s="409">
        <v>17</v>
      </c>
      <c r="C103" s="410">
        <v>96</v>
      </c>
      <c r="D103" s="410">
        <v>2000</v>
      </c>
      <c r="E103" s="147" t="s">
        <v>32</v>
      </c>
      <c r="F103" s="411">
        <v>2.3340000000000001</v>
      </c>
      <c r="G103" s="412">
        <v>143</v>
      </c>
      <c r="H103" s="413">
        <v>5</v>
      </c>
      <c r="I103" s="414">
        <f t="shared" si="14"/>
        <v>1.6320000000000001E-2</v>
      </c>
      <c r="J103" s="415">
        <f t="shared" ref="J103:J109" si="30">D103*Q103/1000000*H103</f>
        <v>0.96</v>
      </c>
      <c r="K103" s="194">
        <f t="shared" si="16"/>
        <v>448.8</v>
      </c>
      <c r="L103" s="488">
        <f t="shared" si="17"/>
        <v>430.84800000000001</v>
      </c>
      <c r="M103" s="571">
        <v>26400</v>
      </c>
      <c r="N103" s="194">
        <f t="shared" si="18"/>
        <v>489.6</v>
      </c>
      <c r="O103" s="520">
        <f t="shared" si="19"/>
        <v>470.01600000000002</v>
      </c>
      <c r="P103" s="572">
        <v>28800</v>
      </c>
      <c r="Q103" s="60">
        <v>96</v>
      </c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</row>
    <row r="104" spans="1:28" ht="15.75" customHeight="1" x14ac:dyDescent="0.25">
      <c r="A104" s="573" t="s">
        <v>47</v>
      </c>
      <c r="B104" s="90">
        <v>17</v>
      </c>
      <c r="C104" s="91">
        <v>96</v>
      </c>
      <c r="D104" s="91">
        <v>3000</v>
      </c>
      <c r="E104" s="92" t="s">
        <v>32</v>
      </c>
      <c r="F104" s="561">
        <v>3.5009999999999999</v>
      </c>
      <c r="G104" s="79">
        <v>143</v>
      </c>
      <c r="H104" s="80">
        <v>5</v>
      </c>
      <c r="I104" s="81">
        <f t="shared" si="14"/>
        <v>2.4480000000000002E-2</v>
      </c>
      <c r="J104" s="82">
        <f t="shared" si="30"/>
        <v>1.44</v>
      </c>
      <c r="K104" s="189">
        <f t="shared" si="16"/>
        <v>448.80000000000007</v>
      </c>
      <c r="L104" s="84">
        <f t="shared" si="17"/>
        <v>646.27200000000005</v>
      </c>
      <c r="M104" s="571">
        <v>26400</v>
      </c>
      <c r="N104" s="189">
        <f t="shared" si="18"/>
        <v>489.6</v>
      </c>
      <c r="O104" s="91">
        <f t="shared" si="19"/>
        <v>705.024</v>
      </c>
      <c r="P104" s="572">
        <v>28800</v>
      </c>
      <c r="Q104" s="60">
        <v>96</v>
      </c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</row>
    <row r="105" spans="1:28" ht="15.75" customHeight="1" thickBot="1" x14ac:dyDescent="0.3">
      <c r="A105" s="574" t="s">
        <v>47</v>
      </c>
      <c r="B105" s="420">
        <v>17</v>
      </c>
      <c r="C105" s="421">
        <v>96</v>
      </c>
      <c r="D105" s="421">
        <v>6000</v>
      </c>
      <c r="E105" s="576" t="s">
        <v>32</v>
      </c>
      <c r="F105" s="424">
        <v>5.3860000000000001</v>
      </c>
      <c r="G105" s="425">
        <v>110</v>
      </c>
      <c r="H105" s="426">
        <v>5</v>
      </c>
      <c r="I105" s="427">
        <f t="shared" si="14"/>
        <v>4.8960000000000004E-2</v>
      </c>
      <c r="J105" s="428">
        <f t="shared" si="30"/>
        <v>2.88</v>
      </c>
      <c r="K105" s="432">
        <f t="shared" si="16"/>
        <v>448.80000000000007</v>
      </c>
      <c r="L105" s="485">
        <f t="shared" si="17"/>
        <v>1292.5440000000001</v>
      </c>
      <c r="M105" s="571">
        <v>26400</v>
      </c>
      <c r="N105" s="432">
        <f t="shared" si="18"/>
        <v>489.6</v>
      </c>
      <c r="O105" s="421">
        <f t="shared" si="19"/>
        <v>1410.048</v>
      </c>
      <c r="P105" s="572">
        <v>28800</v>
      </c>
      <c r="Q105" s="60">
        <v>96</v>
      </c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</row>
    <row r="106" spans="1:28" ht="15.75" customHeight="1" x14ac:dyDescent="0.25">
      <c r="A106" s="614" t="s">
        <v>47</v>
      </c>
      <c r="B106" s="519">
        <v>17</v>
      </c>
      <c r="C106" s="520">
        <v>96</v>
      </c>
      <c r="D106" s="520">
        <v>2000</v>
      </c>
      <c r="E106" s="572" t="s">
        <v>34</v>
      </c>
      <c r="F106" s="411">
        <v>1.7949999999999999</v>
      </c>
      <c r="G106" s="412">
        <v>110</v>
      </c>
      <c r="H106" s="413">
        <v>5</v>
      </c>
      <c r="I106" s="414">
        <f t="shared" si="14"/>
        <v>1.6320000000000001E-2</v>
      </c>
      <c r="J106" s="415">
        <f t="shared" si="30"/>
        <v>0.96</v>
      </c>
      <c r="K106" s="194">
        <f t="shared" si="16"/>
        <v>289</v>
      </c>
      <c r="L106" s="488">
        <f t="shared" si="17"/>
        <v>277.44</v>
      </c>
      <c r="M106" s="571">
        <v>17000</v>
      </c>
      <c r="N106" s="194">
        <f t="shared" si="18"/>
        <v>316.20000000000005</v>
      </c>
      <c r="O106" s="520">
        <f t="shared" si="19"/>
        <v>303.55200000000002</v>
      </c>
      <c r="P106" s="572">
        <v>18600</v>
      </c>
      <c r="Q106" s="60">
        <v>96</v>
      </c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</row>
    <row r="107" spans="1:28" s="551" customFormat="1" ht="15.75" customHeight="1" thickBot="1" x14ac:dyDescent="0.3">
      <c r="A107" s="539" t="s">
        <v>47</v>
      </c>
      <c r="B107" s="540">
        <v>17</v>
      </c>
      <c r="C107" s="541">
        <v>96</v>
      </c>
      <c r="D107" s="541">
        <v>3000</v>
      </c>
      <c r="E107" s="542" t="s">
        <v>34</v>
      </c>
      <c r="F107" s="543">
        <v>3.5009999999999999</v>
      </c>
      <c r="G107" s="544">
        <v>143</v>
      </c>
      <c r="H107" s="545">
        <v>5</v>
      </c>
      <c r="I107" s="546">
        <f t="shared" si="14"/>
        <v>2.4480000000000002E-2</v>
      </c>
      <c r="J107" s="547">
        <f t="shared" si="30"/>
        <v>1.44</v>
      </c>
      <c r="K107" s="548">
        <f t="shared" si="16"/>
        <v>289</v>
      </c>
      <c r="L107" s="84">
        <f t="shared" si="17"/>
        <v>416.16</v>
      </c>
      <c r="M107" s="571">
        <v>17000</v>
      </c>
      <c r="N107" s="548">
        <f t="shared" si="18"/>
        <v>316.20000000000005</v>
      </c>
      <c r="O107" s="541">
        <f t="shared" si="19"/>
        <v>455.32800000000003</v>
      </c>
      <c r="P107" s="572">
        <v>18600</v>
      </c>
      <c r="Q107" s="550">
        <v>96</v>
      </c>
      <c r="R107" s="549"/>
      <c r="S107" s="549"/>
      <c r="T107" s="549"/>
      <c r="U107" s="549"/>
      <c r="V107" s="549"/>
      <c r="W107" s="549"/>
      <c r="X107" s="549"/>
      <c r="Y107" s="549"/>
      <c r="Z107" s="549"/>
      <c r="AA107" s="549"/>
      <c r="AB107" s="549"/>
    </row>
    <row r="108" spans="1:28" ht="15.75" customHeight="1" thickBot="1" x14ac:dyDescent="0.3">
      <c r="A108" s="536" t="s">
        <v>47</v>
      </c>
      <c r="B108" s="537">
        <v>17</v>
      </c>
      <c r="C108" s="538">
        <v>121</v>
      </c>
      <c r="D108" s="538">
        <v>2000</v>
      </c>
      <c r="E108" s="529" t="s">
        <v>32</v>
      </c>
      <c r="F108" s="116">
        <v>2.3340000000000001</v>
      </c>
      <c r="G108" s="155">
        <v>110</v>
      </c>
      <c r="H108" s="118">
        <v>5</v>
      </c>
      <c r="I108" s="119">
        <f t="shared" si="14"/>
        <v>2.0569999999999998E-2</v>
      </c>
      <c r="J108" s="120">
        <f t="shared" si="30"/>
        <v>1.21</v>
      </c>
      <c r="K108" s="153">
        <f t="shared" si="16"/>
        <v>448.8</v>
      </c>
      <c r="L108" s="616">
        <f t="shared" si="17"/>
        <v>543.048</v>
      </c>
      <c r="M108" s="615">
        <v>26400</v>
      </c>
      <c r="N108" s="153">
        <f t="shared" si="18"/>
        <v>489.59999999999997</v>
      </c>
      <c r="O108" s="154">
        <f t="shared" si="19"/>
        <v>592.41599999999994</v>
      </c>
      <c r="P108" s="155">
        <v>28800</v>
      </c>
      <c r="Q108" s="60">
        <v>121</v>
      </c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</row>
    <row r="109" spans="1:28" ht="15.75" customHeight="1" thickBot="1" x14ac:dyDescent="0.3">
      <c r="A109" s="573" t="s">
        <v>47</v>
      </c>
      <c r="B109" s="90">
        <v>17</v>
      </c>
      <c r="C109" s="91">
        <v>121</v>
      </c>
      <c r="D109" s="91">
        <v>3000</v>
      </c>
      <c r="E109" s="92" t="s">
        <v>32</v>
      </c>
      <c r="F109" s="561">
        <v>3.5009999999999999</v>
      </c>
      <c r="G109" s="92">
        <v>110</v>
      </c>
      <c r="H109" s="80">
        <v>5</v>
      </c>
      <c r="I109" s="81">
        <f t="shared" si="14"/>
        <v>3.0855E-2</v>
      </c>
      <c r="J109" s="82">
        <f t="shared" si="30"/>
        <v>1.8149999999999999</v>
      </c>
      <c r="K109" s="189">
        <f t="shared" si="16"/>
        <v>448.8</v>
      </c>
      <c r="L109" s="84">
        <f t="shared" si="17"/>
        <v>814.572</v>
      </c>
      <c r="M109" s="615">
        <v>26400</v>
      </c>
      <c r="N109" s="189">
        <f t="shared" si="18"/>
        <v>489.6</v>
      </c>
      <c r="O109" s="91">
        <f t="shared" si="19"/>
        <v>888.62400000000002</v>
      </c>
      <c r="P109" s="155">
        <v>28800</v>
      </c>
      <c r="Q109" s="60">
        <v>121</v>
      </c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</row>
    <row r="110" spans="1:28" s="474" customFormat="1" ht="15.75" customHeight="1" thickBot="1" x14ac:dyDescent="0.3">
      <c r="A110" s="574" t="s">
        <v>47</v>
      </c>
      <c r="B110" s="420">
        <v>17</v>
      </c>
      <c r="C110" s="421">
        <v>121</v>
      </c>
      <c r="D110" s="421">
        <v>6000</v>
      </c>
      <c r="E110" s="576" t="s">
        <v>32</v>
      </c>
      <c r="F110" s="424">
        <v>5.3860000000000001</v>
      </c>
      <c r="G110" s="597">
        <v>110</v>
      </c>
      <c r="H110" s="426">
        <v>5</v>
      </c>
      <c r="I110" s="427">
        <f>B110*C110*D110/1000000000*H110</f>
        <v>6.1710000000000001E-2</v>
      </c>
      <c r="J110" s="428">
        <f>D110*Q112/1000000*H110</f>
        <v>3.63</v>
      </c>
      <c r="K110" s="432">
        <f>L110/J110</f>
        <v>448.8</v>
      </c>
      <c r="L110" s="485">
        <f>M110*I110</f>
        <v>1629.144</v>
      </c>
      <c r="M110" s="615">
        <v>26400</v>
      </c>
      <c r="N110" s="432">
        <f>O110/J110</f>
        <v>489.6</v>
      </c>
      <c r="O110" s="421">
        <f>I110*P110</f>
        <v>1777.248</v>
      </c>
      <c r="P110" s="155">
        <v>28800</v>
      </c>
      <c r="Q110" s="60">
        <v>121</v>
      </c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</row>
    <row r="111" spans="1:28" s="474" customFormat="1" ht="15.75" customHeight="1" thickBot="1" x14ac:dyDescent="0.3">
      <c r="A111" s="617" t="s">
        <v>47</v>
      </c>
      <c r="B111" s="618">
        <v>17</v>
      </c>
      <c r="C111" s="592">
        <v>121</v>
      </c>
      <c r="D111" s="592">
        <v>2000</v>
      </c>
      <c r="E111" s="593" t="s">
        <v>34</v>
      </c>
      <c r="F111" s="586">
        <v>1.7949999999999999</v>
      </c>
      <c r="G111" s="619">
        <v>110</v>
      </c>
      <c r="H111" s="620">
        <v>5</v>
      </c>
      <c r="I111" s="587">
        <f t="shared" ref="I111:I112" si="31">B111*C111*D111/1000000000*H111</f>
        <v>2.0569999999999998E-2</v>
      </c>
      <c r="J111" s="588">
        <f t="shared" ref="J111:J118" si="32">D111*Q111/1000000*H111</f>
        <v>1.21</v>
      </c>
      <c r="K111" s="589">
        <f t="shared" ref="K111:K112" si="33">L111/J111</f>
        <v>288.99999999999994</v>
      </c>
      <c r="L111" s="590">
        <f t="shared" ref="L111:L112" si="34">M111*I111</f>
        <v>349.68999999999994</v>
      </c>
      <c r="M111" s="591">
        <v>17000</v>
      </c>
      <c r="N111" s="589">
        <f t="shared" ref="N111:N112" si="35">O111/J111</f>
        <v>316.2</v>
      </c>
      <c r="O111" s="592">
        <f t="shared" ref="O111:O112" si="36">I111*P111</f>
        <v>382.60199999999998</v>
      </c>
      <c r="P111" s="593">
        <v>18600</v>
      </c>
      <c r="Q111" s="60">
        <v>121</v>
      </c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</row>
    <row r="112" spans="1:28" ht="15.75" customHeight="1" thickBot="1" x14ac:dyDescent="0.3">
      <c r="A112" s="622" t="s">
        <v>47</v>
      </c>
      <c r="B112" s="623">
        <v>17</v>
      </c>
      <c r="C112" s="624">
        <v>121</v>
      </c>
      <c r="D112" s="624">
        <v>3000</v>
      </c>
      <c r="E112" s="625" t="s">
        <v>34</v>
      </c>
      <c r="F112" s="626">
        <v>3.5009999999999999</v>
      </c>
      <c r="G112" s="627">
        <v>143</v>
      </c>
      <c r="H112" s="628">
        <v>5</v>
      </c>
      <c r="I112" s="629">
        <f t="shared" si="31"/>
        <v>3.0855E-2</v>
      </c>
      <c r="J112" s="630">
        <f t="shared" si="32"/>
        <v>1.8149999999999999</v>
      </c>
      <c r="K112" s="631">
        <f t="shared" si="33"/>
        <v>289</v>
      </c>
      <c r="L112" s="485">
        <f t="shared" si="34"/>
        <v>524.53499999999997</v>
      </c>
      <c r="M112" s="591">
        <v>17000</v>
      </c>
      <c r="N112" s="631">
        <f t="shared" si="35"/>
        <v>316.20000000000005</v>
      </c>
      <c r="O112" s="624">
        <f t="shared" si="36"/>
        <v>573.90300000000002</v>
      </c>
      <c r="P112" s="593">
        <v>18600</v>
      </c>
      <c r="Q112" s="60">
        <v>121</v>
      </c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</row>
    <row r="113" spans="1:28" ht="15.75" customHeight="1" x14ac:dyDescent="0.25">
      <c r="A113" s="614" t="s">
        <v>47</v>
      </c>
      <c r="B113" s="519">
        <v>20</v>
      </c>
      <c r="C113" s="520">
        <v>96</v>
      </c>
      <c r="D113" s="520">
        <v>2000</v>
      </c>
      <c r="E113" s="572" t="s">
        <v>32</v>
      </c>
      <c r="F113" s="411">
        <v>1.6890000000000001</v>
      </c>
      <c r="G113" s="412">
        <v>88</v>
      </c>
      <c r="H113" s="413">
        <v>5</v>
      </c>
      <c r="I113" s="414">
        <f t="shared" si="14"/>
        <v>1.9200000000000002E-2</v>
      </c>
      <c r="J113" s="415">
        <f t="shared" si="32"/>
        <v>0.96</v>
      </c>
      <c r="K113" s="194">
        <f t="shared" si="16"/>
        <v>528.00000000000011</v>
      </c>
      <c r="L113" s="488">
        <f t="shared" si="17"/>
        <v>506.88000000000005</v>
      </c>
      <c r="M113" s="571">
        <v>26400</v>
      </c>
      <c r="N113" s="194">
        <f t="shared" si="18"/>
        <v>576.00000000000011</v>
      </c>
      <c r="O113" s="520">
        <f t="shared" si="19"/>
        <v>552.96</v>
      </c>
      <c r="P113" s="572">
        <v>28800</v>
      </c>
      <c r="Q113" s="60">
        <v>96</v>
      </c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</row>
    <row r="114" spans="1:28" ht="15.75" customHeight="1" x14ac:dyDescent="0.25">
      <c r="A114" s="573" t="s">
        <v>47</v>
      </c>
      <c r="B114" s="90">
        <v>20</v>
      </c>
      <c r="C114" s="91">
        <v>96</v>
      </c>
      <c r="D114" s="91">
        <v>3000</v>
      </c>
      <c r="E114" s="92" t="s">
        <v>32</v>
      </c>
      <c r="F114" s="561">
        <v>2.5339999999999998</v>
      </c>
      <c r="G114" s="79">
        <v>88</v>
      </c>
      <c r="H114" s="80">
        <v>5</v>
      </c>
      <c r="I114" s="81">
        <f t="shared" si="14"/>
        <v>2.8800000000000003E-2</v>
      </c>
      <c r="J114" s="82">
        <f t="shared" si="32"/>
        <v>1.44</v>
      </c>
      <c r="K114" s="189">
        <f t="shared" si="16"/>
        <v>528</v>
      </c>
      <c r="L114" s="84">
        <f t="shared" si="17"/>
        <v>760.32</v>
      </c>
      <c r="M114" s="571">
        <v>26400</v>
      </c>
      <c r="N114" s="189">
        <f t="shared" si="18"/>
        <v>576.00000000000011</v>
      </c>
      <c r="O114" s="91">
        <f t="shared" si="19"/>
        <v>829.44</v>
      </c>
      <c r="P114" s="572">
        <v>28800</v>
      </c>
      <c r="Q114" s="60">
        <v>96</v>
      </c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</row>
    <row r="115" spans="1:28" ht="15.75" customHeight="1" thickBot="1" x14ac:dyDescent="0.3">
      <c r="A115" s="574" t="s">
        <v>47</v>
      </c>
      <c r="B115" s="420">
        <v>20</v>
      </c>
      <c r="C115" s="421">
        <v>96</v>
      </c>
      <c r="D115" s="421">
        <v>6000</v>
      </c>
      <c r="E115" s="576" t="s">
        <v>32</v>
      </c>
      <c r="F115" s="424">
        <v>5.0679999999999996</v>
      </c>
      <c r="G115" s="425">
        <v>88</v>
      </c>
      <c r="H115" s="426">
        <v>5</v>
      </c>
      <c r="I115" s="427">
        <f t="shared" si="14"/>
        <v>5.7600000000000005E-2</v>
      </c>
      <c r="J115" s="428">
        <f t="shared" si="32"/>
        <v>2.88</v>
      </c>
      <c r="K115" s="432">
        <f t="shared" si="16"/>
        <v>528</v>
      </c>
      <c r="L115" s="485">
        <f t="shared" si="17"/>
        <v>1520.64</v>
      </c>
      <c r="M115" s="571">
        <v>26400</v>
      </c>
      <c r="N115" s="432">
        <f t="shared" si="18"/>
        <v>576.00000000000011</v>
      </c>
      <c r="O115" s="421">
        <f t="shared" si="19"/>
        <v>1658.88</v>
      </c>
      <c r="P115" s="572">
        <v>28800</v>
      </c>
      <c r="Q115" s="60">
        <v>96</v>
      </c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</row>
    <row r="116" spans="1:28" ht="15.75" customHeight="1" x14ac:dyDescent="0.25">
      <c r="A116" s="617" t="s">
        <v>47</v>
      </c>
      <c r="B116" s="618">
        <v>20</v>
      </c>
      <c r="C116" s="592">
        <v>121</v>
      </c>
      <c r="D116" s="592">
        <v>2000</v>
      </c>
      <c r="E116" s="593" t="s">
        <v>32</v>
      </c>
      <c r="F116" s="586">
        <v>1.742</v>
      </c>
      <c r="G116" s="619">
        <v>72</v>
      </c>
      <c r="H116" s="620">
        <v>5</v>
      </c>
      <c r="I116" s="587">
        <f t="shared" si="14"/>
        <v>2.4199999999999999E-2</v>
      </c>
      <c r="J116" s="588">
        <f t="shared" si="32"/>
        <v>1.21</v>
      </c>
      <c r="K116" s="589">
        <f t="shared" si="16"/>
        <v>528</v>
      </c>
      <c r="L116" s="590">
        <f t="shared" si="17"/>
        <v>638.88</v>
      </c>
      <c r="M116" s="571">
        <v>26400</v>
      </c>
      <c r="N116" s="589">
        <f t="shared" si="18"/>
        <v>576</v>
      </c>
      <c r="O116" s="592">
        <f t="shared" si="19"/>
        <v>696.96</v>
      </c>
      <c r="P116" s="572">
        <v>28800</v>
      </c>
      <c r="Q116" s="60">
        <v>121</v>
      </c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</row>
    <row r="117" spans="1:28" ht="15.75" customHeight="1" thickBot="1" x14ac:dyDescent="0.3">
      <c r="A117" s="574" t="s">
        <v>47</v>
      </c>
      <c r="B117" s="420">
        <v>20</v>
      </c>
      <c r="C117" s="421">
        <v>121</v>
      </c>
      <c r="D117" s="421">
        <v>3000</v>
      </c>
      <c r="E117" s="576" t="s">
        <v>32</v>
      </c>
      <c r="F117" s="424">
        <v>2.6139999999999999</v>
      </c>
      <c r="G117" s="425">
        <v>72</v>
      </c>
      <c r="H117" s="426">
        <v>5</v>
      </c>
      <c r="I117" s="427">
        <f t="shared" si="14"/>
        <v>3.6299999999999999E-2</v>
      </c>
      <c r="J117" s="428">
        <f t="shared" si="32"/>
        <v>1.8149999999999999</v>
      </c>
      <c r="K117" s="432">
        <f t="shared" si="16"/>
        <v>528</v>
      </c>
      <c r="L117" s="485">
        <f t="shared" si="17"/>
        <v>958.31999999999994</v>
      </c>
      <c r="M117" s="571">
        <v>26400</v>
      </c>
      <c r="N117" s="432">
        <f t="shared" si="18"/>
        <v>576</v>
      </c>
      <c r="O117" s="421">
        <f t="shared" si="19"/>
        <v>1045.44</v>
      </c>
      <c r="P117" s="572">
        <v>28800</v>
      </c>
      <c r="Q117" s="60">
        <v>121</v>
      </c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</row>
    <row r="118" spans="1:28" s="202" customFormat="1" ht="15.75" customHeight="1" thickBot="1" x14ac:dyDescent="0.3">
      <c r="A118" s="614" t="s">
        <v>47</v>
      </c>
      <c r="B118" s="519">
        <v>20</v>
      </c>
      <c r="C118" s="520">
        <v>121</v>
      </c>
      <c r="D118" s="520">
        <v>3000</v>
      </c>
      <c r="E118" s="572" t="s">
        <v>34</v>
      </c>
      <c r="F118" s="411">
        <v>2.6139999999999999</v>
      </c>
      <c r="G118" s="412">
        <v>72</v>
      </c>
      <c r="H118" s="413">
        <v>5</v>
      </c>
      <c r="I118" s="414">
        <f t="shared" si="14"/>
        <v>3.6299999999999999E-2</v>
      </c>
      <c r="J118" s="415">
        <f t="shared" si="32"/>
        <v>1.8149999999999999</v>
      </c>
      <c r="K118" s="194">
        <f>L118/J118</f>
        <v>340</v>
      </c>
      <c r="L118" s="488">
        <f t="shared" si="17"/>
        <v>617.1</v>
      </c>
      <c r="M118" s="571">
        <v>17000</v>
      </c>
      <c r="N118" s="194">
        <f t="shared" si="18"/>
        <v>372</v>
      </c>
      <c r="O118" s="520">
        <f t="shared" si="19"/>
        <v>675.18</v>
      </c>
      <c r="P118" s="572">
        <v>18600</v>
      </c>
      <c r="Q118" s="60">
        <v>121</v>
      </c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</row>
    <row r="119" spans="1:28" ht="15.75" customHeight="1" x14ac:dyDescent="0.25">
      <c r="A119" s="136" t="s">
        <v>47</v>
      </c>
      <c r="B119" s="90">
        <v>20</v>
      </c>
      <c r="C119" s="91">
        <v>121</v>
      </c>
      <c r="D119" s="91">
        <v>6000</v>
      </c>
      <c r="E119" s="92" t="s">
        <v>74</v>
      </c>
      <c r="F119" s="78">
        <v>2.6139999999999999</v>
      </c>
      <c r="G119" s="79">
        <v>72</v>
      </c>
      <c r="H119" s="80">
        <v>5</v>
      </c>
      <c r="I119" s="81">
        <f t="shared" si="14"/>
        <v>7.2599999999999998E-2</v>
      </c>
      <c r="J119" s="82">
        <v>3.63</v>
      </c>
      <c r="K119" s="83">
        <f t="shared" si="16"/>
        <v>340</v>
      </c>
      <c r="L119" s="84">
        <f t="shared" si="17"/>
        <v>1234.2</v>
      </c>
      <c r="M119" s="571">
        <v>17000</v>
      </c>
      <c r="N119" s="83">
        <f t="shared" si="18"/>
        <v>372</v>
      </c>
      <c r="O119" s="91">
        <f t="shared" si="19"/>
        <v>1350.36</v>
      </c>
      <c r="P119" s="155">
        <v>18600</v>
      </c>
      <c r="Q119" s="60">
        <v>121</v>
      </c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</row>
    <row r="120" spans="1:28" ht="15.75" thickBot="1" x14ac:dyDescent="0.3">
      <c r="A120" s="914"/>
      <c r="B120" s="915"/>
      <c r="C120" s="915"/>
      <c r="D120" s="915"/>
      <c r="E120" s="915"/>
      <c r="F120" s="915"/>
      <c r="G120" s="915"/>
      <c r="H120" s="915"/>
      <c r="I120" s="915"/>
      <c r="J120" s="915"/>
      <c r="K120" s="915"/>
      <c r="L120" s="915"/>
      <c r="M120" s="915"/>
      <c r="N120" s="915"/>
      <c r="O120" s="915"/>
      <c r="P120" s="915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</row>
    <row r="121" spans="1:28" ht="30.75" customHeight="1" x14ac:dyDescent="0.25">
      <c r="A121" s="926" t="s">
        <v>1</v>
      </c>
      <c r="B121" s="160" t="s">
        <v>2</v>
      </c>
      <c r="C121" s="161" t="s">
        <v>3</v>
      </c>
      <c r="D121" s="161" t="s">
        <v>4</v>
      </c>
      <c r="E121" s="943" t="s">
        <v>5</v>
      </c>
      <c r="F121" s="935" t="s">
        <v>48</v>
      </c>
      <c r="G121" s="904"/>
      <c r="H121" s="936" t="s">
        <v>49</v>
      </c>
      <c r="I121" s="900"/>
      <c r="J121" s="904"/>
      <c r="K121" s="126" t="s">
        <v>24</v>
      </c>
      <c r="L121" s="937" t="s">
        <v>50</v>
      </c>
      <c r="M121" s="938"/>
      <c r="N121" s="126" t="s">
        <v>24</v>
      </c>
      <c r="O121" s="934" t="s">
        <v>51</v>
      </c>
      <c r="P121" s="901"/>
      <c r="Q121" s="91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</row>
    <row r="122" spans="1:28" ht="17.25" customHeight="1" x14ac:dyDescent="0.25">
      <c r="A122" s="927"/>
      <c r="B122" s="101" t="s">
        <v>8</v>
      </c>
      <c r="C122" s="102" t="s">
        <v>8</v>
      </c>
      <c r="D122" s="102" t="s">
        <v>8</v>
      </c>
      <c r="E122" s="944"/>
      <c r="F122" s="103" t="s">
        <v>27</v>
      </c>
      <c r="G122" s="104" t="s">
        <v>28</v>
      </c>
      <c r="H122" s="105" t="s">
        <v>9</v>
      </c>
      <c r="I122" s="106" t="s">
        <v>10</v>
      </c>
      <c r="J122" s="162" t="s">
        <v>29</v>
      </c>
      <c r="K122" s="163"/>
      <c r="L122" s="164" t="s">
        <v>30</v>
      </c>
      <c r="M122" s="165" t="s">
        <v>13</v>
      </c>
      <c r="N122" s="166"/>
      <c r="O122" s="167" t="s">
        <v>30</v>
      </c>
      <c r="P122" s="168" t="s">
        <v>13</v>
      </c>
      <c r="Q122" s="886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</row>
    <row r="123" spans="1:28" ht="15" customHeight="1" x14ac:dyDescent="0.25">
      <c r="A123" s="74" t="s">
        <v>52</v>
      </c>
      <c r="B123" s="75">
        <v>20</v>
      </c>
      <c r="C123" s="76">
        <v>96</v>
      </c>
      <c r="D123" s="76">
        <v>6000</v>
      </c>
      <c r="E123" s="93" t="s">
        <v>32</v>
      </c>
      <c r="F123" s="78">
        <v>6.3360000000000003</v>
      </c>
      <c r="G123" s="79">
        <v>110</v>
      </c>
      <c r="H123" s="80">
        <v>5</v>
      </c>
      <c r="I123" s="81">
        <f t="shared" ref="I123:I183" si="37">B123*C123*D123/1000000000*H123</f>
        <v>5.7600000000000005E-2</v>
      </c>
      <c r="J123" s="82">
        <f t="shared" ref="J123:J133" si="38">D123*Q123/1000000*H123</f>
        <v>2.64</v>
      </c>
      <c r="K123" s="83">
        <f t="shared" ref="K123:K130" si="39">L123/J123</f>
        <v>600.00000000000011</v>
      </c>
      <c r="L123" s="169">
        <f t="shared" ref="L123:L133" si="40">M123*I123</f>
        <v>1584.0000000000002</v>
      </c>
      <c r="M123" s="137">
        <v>27500</v>
      </c>
      <c r="N123" s="121">
        <f t="shared" ref="N123:N130" si="41">O123/J123</f>
        <v>654.54545454545462</v>
      </c>
      <c r="O123" s="124">
        <f t="shared" ref="O123:O183" si="42">I123*P123</f>
        <v>1728.0000000000002</v>
      </c>
      <c r="P123" s="170">
        <v>30000</v>
      </c>
      <c r="Q123" s="88">
        <v>88</v>
      </c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</row>
    <row r="124" spans="1:28" ht="15" customHeight="1" x14ac:dyDescent="0.25">
      <c r="A124" s="89" t="s">
        <v>52</v>
      </c>
      <c r="B124" s="90">
        <v>20</v>
      </c>
      <c r="C124" s="91">
        <v>96</v>
      </c>
      <c r="D124" s="91">
        <v>3000</v>
      </c>
      <c r="E124" s="92" t="s">
        <v>32</v>
      </c>
      <c r="F124" s="78">
        <v>3.1680000000000001</v>
      </c>
      <c r="G124" s="79">
        <v>110</v>
      </c>
      <c r="H124" s="80">
        <v>5</v>
      </c>
      <c r="I124" s="81">
        <f t="shared" si="37"/>
        <v>2.8800000000000003E-2</v>
      </c>
      <c r="J124" s="82">
        <f t="shared" si="38"/>
        <v>1.32</v>
      </c>
      <c r="K124" s="83">
        <f t="shared" si="39"/>
        <v>600.00000000000011</v>
      </c>
      <c r="L124" s="169">
        <f t="shared" si="40"/>
        <v>792.00000000000011</v>
      </c>
      <c r="M124" s="137">
        <v>27500</v>
      </c>
      <c r="N124" s="83">
        <f t="shared" si="41"/>
        <v>654.54545454545462</v>
      </c>
      <c r="O124" s="86">
        <f t="shared" si="42"/>
        <v>864.00000000000011</v>
      </c>
      <c r="P124" s="170">
        <v>30000</v>
      </c>
      <c r="Q124" s="88">
        <v>88</v>
      </c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</row>
    <row r="125" spans="1:28" ht="15" customHeight="1" thickBot="1" x14ac:dyDescent="0.3">
      <c r="A125" s="171" t="s">
        <v>52</v>
      </c>
      <c r="B125" s="138">
        <v>20</v>
      </c>
      <c r="C125" s="139">
        <v>96</v>
      </c>
      <c r="D125" s="139">
        <v>3000</v>
      </c>
      <c r="E125" s="158" t="s">
        <v>53</v>
      </c>
      <c r="F125" s="140">
        <v>3.1680000000000001</v>
      </c>
      <c r="G125" s="141">
        <v>110</v>
      </c>
      <c r="H125" s="142">
        <v>5</v>
      </c>
      <c r="I125" s="143">
        <f t="shared" si="37"/>
        <v>2.8800000000000003E-2</v>
      </c>
      <c r="J125" s="144">
        <f t="shared" si="38"/>
        <v>1.32</v>
      </c>
      <c r="K125" s="172">
        <f t="shared" si="39"/>
        <v>370.90909090909093</v>
      </c>
      <c r="L125" s="173">
        <f t="shared" si="40"/>
        <v>489.6</v>
      </c>
      <c r="M125" s="174">
        <v>17000</v>
      </c>
      <c r="N125" s="97">
        <f t="shared" si="41"/>
        <v>405.81818181818187</v>
      </c>
      <c r="O125" s="175">
        <f t="shared" si="42"/>
        <v>535.68000000000006</v>
      </c>
      <c r="P125" s="176">
        <v>18600</v>
      </c>
      <c r="Q125" s="88">
        <v>88</v>
      </c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</row>
    <row r="126" spans="1:28" ht="15" customHeight="1" thickBot="1" x14ac:dyDescent="0.3">
      <c r="A126" s="177" t="s">
        <v>54</v>
      </c>
      <c r="B126" s="145">
        <v>26</v>
      </c>
      <c r="C126" s="146">
        <v>130</v>
      </c>
      <c r="D126" s="146">
        <v>3000</v>
      </c>
      <c r="E126" s="156" t="s">
        <v>32</v>
      </c>
      <c r="F126" s="148">
        <v>3.407</v>
      </c>
      <c r="G126" s="149">
        <v>112</v>
      </c>
      <c r="H126" s="150">
        <v>3</v>
      </c>
      <c r="I126" s="151">
        <f t="shared" si="37"/>
        <v>3.0419999999999999E-2</v>
      </c>
      <c r="J126" s="152">
        <f t="shared" si="38"/>
        <v>1.17</v>
      </c>
      <c r="K126" s="153">
        <f t="shared" si="39"/>
        <v>686.4</v>
      </c>
      <c r="L126" s="178">
        <f t="shared" si="40"/>
        <v>803.08799999999997</v>
      </c>
      <c r="M126" s="179">
        <v>26400</v>
      </c>
      <c r="N126" s="153">
        <f t="shared" si="41"/>
        <v>748.80000000000007</v>
      </c>
      <c r="O126" s="180">
        <f t="shared" si="42"/>
        <v>876.096</v>
      </c>
      <c r="P126" s="181">
        <v>28800</v>
      </c>
      <c r="Q126" s="88">
        <v>130</v>
      </c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</row>
    <row r="127" spans="1:28" ht="15" customHeight="1" thickBot="1" x14ac:dyDescent="0.3">
      <c r="A127" s="89" t="s">
        <v>54</v>
      </c>
      <c r="B127" s="90">
        <v>26</v>
      </c>
      <c r="C127" s="91">
        <v>130</v>
      </c>
      <c r="D127" s="91">
        <v>2500</v>
      </c>
      <c r="E127" s="92" t="s">
        <v>32</v>
      </c>
      <c r="F127" s="78">
        <v>2.839</v>
      </c>
      <c r="G127" s="79">
        <v>112</v>
      </c>
      <c r="H127" s="80">
        <v>3</v>
      </c>
      <c r="I127" s="81">
        <f t="shared" si="37"/>
        <v>2.5349999999999998E-2</v>
      </c>
      <c r="J127" s="82">
        <f t="shared" si="38"/>
        <v>0.97500000000000009</v>
      </c>
      <c r="K127" s="83">
        <f t="shared" si="39"/>
        <v>686.39999999999986</v>
      </c>
      <c r="L127" s="169">
        <f t="shared" si="40"/>
        <v>669.2399999999999</v>
      </c>
      <c r="M127" s="179">
        <v>26400</v>
      </c>
      <c r="N127" s="83">
        <f t="shared" si="41"/>
        <v>748.79999999999984</v>
      </c>
      <c r="O127" s="86">
        <f t="shared" si="42"/>
        <v>730.07999999999993</v>
      </c>
      <c r="P127" s="181">
        <v>28800</v>
      </c>
      <c r="Q127" s="88">
        <v>130</v>
      </c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</row>
    <row r="128" spans="1:28" ht="15" customHeight="1" thickBot="1" x14ac:dyDescent="0.3">
      <c r="A128" s="484" t="s">
        <v>54</v>
      </c>
      <c r="B128" s="420">
        <v>26</v>
      </c>
      <c r="C128" s="421">
        <v>130</v>
      </c>
      <c r="D128" s="421">
        <v>2000</v>
      </c>
      <c r="E128" s="576" t="s">
        <v>32</v>
      </c>
      <c r="F128" s="424">
        <v>2.2709999999999999</v>
      </c>
      <c r="G128" s="425">
        <v>112</v>
      </c>
      <c r="H128" s="426">
        <v>3</v>
      </c>
      <c r="I128" s="427">
        <f t="shared" si="37"/>
        <v>2.0279999999999999E-2</v>
      </c>
      <c r="J128" s="428">
        <f t="shared" si="38"/>
        <v>0.78</v>
      </c>
      <c r="K128" s="432">
        <f t="shared" si="39"/>
        <v>686.39999999999986</v>
      </c>
      <c r="L128" s="638">
        <f t="shared" si="40"/>
        <v>535.39199999999994</v>
      </c>
      <c r="M128" s="179">
        <v>26400</v>
      </c>
      <c r="N128" s="432">
        <f t="shared" si="41"/>
        <v>748.8</v>
      </c>
      <c r="O128" s="433">
        <f t="shared" si="42"/>
        <v>584.06399999999996</v>
      </c>
      <c r="P128" s="639">
        <v>28800</v>
      </c>
      <c r="Q128" s="88">
        <v>130</v>
      </c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</row>
    <row r="129" spans="1:37" s="551" customFormat="1" ht="15" customHeight="1" x14ac:dyDescent="0.25">
      <c r="A129" s="635" t="s">
        <v>54</v>
      </c>
      <c r="B129" s="531">
        <v>26</v>
      </c>
      <c r="C129" s="532">
        <v>130</v>
      </c>
      <c r="D129" s="532">
        <v>3000</v>
      </c>
      <c r="E129" s="636" t="s">
        <v>34</v>
      </c>
      <c r="F129" s="476">
        <v>3.407</v>
      </c>
      <c r="G129" s="477">
        <v>112</v>
      </c>
      <c r="H129" s="478">
        <v>3</v>
      </c>
      <c r="I129" s="479">
        <f t="shared" si="37"/>
        <v>3.0419999999999999E-2</v>
      </c>
      <c r="J129" s="480">
        <f t="shared" si="38"/>
        <v>1.17</v>
      </c>
      <c r="K129" s="481">
        <f t="shared" si="39"/>
        <v>442</v>
      </c>
      <c r="L129" s="183">
        <f t="shared" si="40"/>
        <v>517.14</v>
      </c>
      <c r="M129" s="571">
        <v>17000</v>
      </c>
      <c r="N129" s="481">
        <f t="shared" si="41"/>
        <v>483.6</v>
      </c>
      <c r="O129" s="482">
        <f t="shared" si="42"/>
        <v>565.81200000000001</v>
      </c>
      <c r="P129" s="637">
        <v>18600</v>
      </c>
      <c r="Q129" s="634">
        <v>130</v>
      </c>
      <c r="R129" s="633"/>
      <c r="S129" s="633"/>
      <c r="T129" s="633"/>
      <c r="U129" s="633"/>
      <c r="V129" s="633"/>
      <c r="W129" s="633"/>
      <c r="X129" s="633"/>
      <c r="Y129" s="633"/>
      <c r="Z129" s="633"/>
      <c r="AA129" s="633"/>
      <c r="AB129" s="633"/>
    </row>
    <row r="130" spans="1:37" ht="15" customHeight="1" thickBot="1" x14ac:dyDescent="0.3">
      <c r="A130" s="171" t="s">
        <v>54</v>
      </c>
      <c r="B130" s="138">
        <v>26</v>
      </c>
      <c r="C130" s="139">
        <v>130</v>
      </c>
      <c r="D130" s="139">
        <v>2500</v>
      </c>
      <c r="E130" s="158" t="s">
        <v>34</v>
      </c>
      <c r="F130" s="140">
        <v>2.839</v>
      </c>
      <c r="G130" s="141">
        <v>112</v>
      </c>
      <c r="H130" s="142">
        <v>3</v>
      </c>
      <c r="I130" s="143">
        <f t="shared" si="37"/>
        <v>2.5349999999999998E-2</v>
      </c>
      <c r="J130" s="144">
        <f t="shared" si="38"/>
        <v>0.97500000000000009</v>
      </c>
      <c r="K130" s="97">
        <f t="shared" si="39"/>
        <v>441.99999999999989</v>
      </c>
      <c r="L130" s="638">
        <f t="shared" si="40"/>
        <v>430.94999999999993</v>
      </c>
      <c r="M130" s="598">
        <v>17000</v>
      </c>
      <c r="N130" s="432">
        <f t="shared" si="41"/>
        <v>483.59999999999991</v>
      </c>
      <c r="O130" s="433">
        <f t="shared" si="42"/>
        <v>471.50999999999993</v>
      </c>
      <c r="P130" s="637">
        <v>18600</v>
      </c>
      <c r="Q130" s="88">
        <v>130</v>
      </c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</row>
    <row r="131" spans="1:37" ht="15" hidden="1" customHeight="1" thickBot="1" x14ac:dyDescent="0.3">
      <c r="A131" s="177" t="s">
        <v>55</v>
      </c>
      <c r="B131" s="145">
        <v>45</v>
      </c>
      <c r="C131" s="146">
        <v>120</v>
      </c>
      <c r="D131" s="146">
        <v>6000</v>
      </c>
      <c r="E131" s="156" t="s">
        <v>32</v>
      </c>
      <c r="F131" s="148"/>
      <c r="G131" s="149"/>
      <c r="H131" s="150">
        <v>1</v>
      </c>
      <c r="I131" s="151">
        <f t="shared" si="37"/>
        <v>3.2399999999999998E-2</v>
      </c>
      <c r="J131" s="152">
        <f t="shared" si="38"/>
        <v>0.72</v>
      </c>
      <c r="K131" s="182"/>
      <c r="L131" s="183">
        <f t="shared" si="40"/>
        <v>808.70399999999995</v>
      </c>
      <c r="M131" s="123">
        <v>24960</v>
      </c>
      <c r="N131" s="184"/>
      <c r="O131" s="121">
        <f t="shared" si="42"/>
        <v>602.64</v>
      </c>
      <c r="P131" s="637">
        <v>18600</v>
      </c>
      <c r="Q131" s="88">
        <v>120</v>
      </c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</row>
    <row r="132" spans="1:37" ht="15" hidden="1" customHeight="1" thickBot="1" x14ac:dyDescent="0.3">
      <c r="A132" s="89" t="s">
        <v>55</v>
      </c>
      <c r="B132" s="90">
        <v>45</v>
      </c>
      <c r="C132" s="91">
        <v>145</v>
      </c>
      <c r="D132" s="91">
        <v>6000</v>
      </c>
      <c r="E132" s="92" t="s">
        <v>32</v>
      </c>
      <c r="F132" s="78"/>
      <c r="G132" s="79"/>
      <c r="H132" s="80">
        <v>1</v>
      </c>
      <c r="I132" s="81">
        <f t="shared" si="37"/>
        <v>3.9149999999999997E-2</v>
      </c>
      <c r="J132" s="82">
        <f t="shared" si="38"/>
        <v>0.87</v>
      </c>
      <c r="K132" s="185"/>
      <c r="L132" s="169">
        <f t="shared" si="40"/>
        <v>977.18399999999997</v>
      </c>
      <c r="M132" s="85">
        <v>24960</v>
      </c>
      <c r="N132" s="186"/>
      <c r="O132" s="83">
        <f t="shared" si="42"/>
        <v>728.18999999999994</v>
      </c>
      <c r="P132" s="637">
        <v>18600</v>
      </c>
      <c r="Q132" s="88">
        <v>145</v>
      </c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</row>
    <row r="133" spans="1:37" ht="15" hidden="1" customHeight="1" thickBot="1" x14ac:dyDescent="0.3">
      <c r="A133" s="89" t="s">
        <v>55</v>
      </c>
      <c r="B133" s="90">
        <v>50</v>
      </c>
      <c r="C133" s="91">
        <v>96</v>
      </c>
      <c r="D133" s="91">
        <v>6000</v>
      </c>
      <c r="E133" s="92" t="s">
        <v>32</v>
      </c>
      <c r="F133" s="78"/>
      <c r="G133" s="79"/>
      <c r="H133" s="80">
        <v>1</v>
      </c>
      <c r="I133" s="81">
        <f t="shared" si="37"/>
        <v>2.8799999999999999E-2</v>
      </c>
      <c r="J133" s="82">
        <f t="shared" si="38"/>
        <v>0.57599999999999996</v>
      </c>
      <c r="K133" s="187"/>
      <c r="L133" s="173">
        <f t="shared" si="40"/>
        <v>718.84799999999996</v>
      </c>
      <c r="M133" s="188">
        <v>24960</v>
      </c>
      <c r="N133" s="186"/>
      <c r="O133" s="83">
        <f t="shared" si="42"/>
        <v>535.67999999999995</v>
      </c>
      <c r="P133" s="637">
        <v>18600</v>
      </c>
      <c r="Q133" s="88">
        <v>96</v>
      </c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</row>
    <row r="134" spans="1:37" s="632" customFormat="1" ht="15" customHeight="1" thickBot="1" x14ac:dyDescent="0.3">
      <c r="A134" s="912"/>
      <c r="B134" s="913"/>
      <c r="C134" s="913"/>
      <c r="D134" s="913"/>
      <c r="E134" s="913"/>
      <c r="F134" s="913"/>
      <c r="G134" s="913"/>
      <c r="H134" s="913"/>
      <c r="I134" s="913"/>
      <c r="J134" s="913"/>
      <c r="K134" s="913"/>
      <c r="L134" s="913"/>
      <c r="M134" s="913"/>
      <c r="N134" s="913"/>
      <c r="O134" s="913"/>
      <c r="P134" s="913"/>
      <c r="Q134" s="88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</row>
    <row r="135" spans="1:37" ht="15" customHeight="1" x14ac:dyDescent="0.25">
      <c r="A135" s="74" t="s">
        <v>71</v>
      </c>
      <c r="B135" s="95">
        <v>10</v>
      </c>
      <c r="C135" s="96">
        <v>30</v>
      </c>
      <c r="D135" s="96">
        <v>3000</v>
      </c>
      <c r="E135" s="77" t="s">
        <v>32</v>
      </c>
      <c r="F135" s="78"/>
      <c r="G135" s="79"/>
      <c r="H135" s="80">
        <v>1</v>
      </c>
      <c r="I135" s="81">
        <f t="shared" si="37"/>
        <v>8.9999999999999998E-4</v>
      </c>
      <c r="J135" s="82"/>
      <c r="K135" s="1055"/>
      <c r="L135" s="1056">
        <f>M135*I135</f>
        <v>23.759999999999998</v>
      </c>
      <c r="M135" s="1057">
        <v>26400</v>
      </c>
      <c r="N135" s="189"/>
      <c r="O135" s="86">
        <f t="shared" si="42"/>
        <v>25.919999999999998</v>
      </c>
      <c r="P135" s="87">
        <v>28800</v>
      </c>
      <c r="Q135" s="88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</row>
    <row r="136" spans="1:37" ht="15" customHeight="1" x14ac:dyDescent="0.25">
      <c r="A136" s="74" t="s">
        <v>71</v>
      </c>
      <c r="B136" s="95">
        <v>10</v>
      </c>
      <c r="C136" s="91">
        <v>40</v>
      </c>
      <c r="D136" s="96">
        <v>3000</v>
      </c>
      <c r="E136" s="77" t="s">
        <v>32</v>
      </c>
      <c r="F136" s="78"/>
      <c r="G136" s="79"/>
      <c r="H136" s="80">
        <v>1</v>
      </c>
      <c r="I136" s="81">
        <f t="shared" si="37"/>
        <v>1.1999999999999999E-3</v>
      </c>
      <c r="J136" s="82"/>
      <c r="K136" s="1058"/>
      <c r="L136" s="1059">
        <f t="shared" ref="L136:L195" si="43">M136*I136</f>
        <v>31.679999999999996</v>
      </c>
      <c r="M136" s="1060">
        <v>26400</v>
      </c>
      <c r="N136" s="189"/>
      <c r="O136" s="86">
        <f t="shared" si="42"/>
        <v>34.559999999999995</v>
      </c>
      <c r="P136" s="199">
        <v>28800</v>
      </c>
      <c r="Q136" s="88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</row>
    <row r="137" spans="1:37" ht="15" customHeight="1" x14ac:dyDescent="0.25">
      <c r="A137" s="74" t="s">
        <v>71</v>
      </c>
      <c r="B137" s="95">
        <v>10</v>
      </c>
      <c r="C137" s="91">
        <v>50</v>
      </c>
      <c r="D137" s="96">
        <v>3000</v>
      </c>
      <c r="E137" s="77" t="s">
        <v>32</v>
      </c>
      <c r="F137" s="78"/>
      <c r="G137" s="79"/>
      <c r="H137" s="80">
        <v>1</v>
      </c>
      <c r="I137" s="81">
        <f t="shared" si="37"/>
        <v>1.5E-3</v>
      </c>
      <c r="J137" s="82"/>
      <c r="K137" s="1058"/>
      <c r="L137" s="1059">
        <f t="shared" si="43"/>
        <v>39.6</v>
      </c>
      <c r="M137" s="1060">
        <v>26400</v>
      </c>
      <c r="N137" s="189"/>
      <c r="O137" s="86">
        <f t="shared" si="42"/>
        <v>43.2</v>
      </c>
      <c r="P137" s="199">
        <v>28800</v>
      </c>
      <c r="Q137" s="88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</row>
    <row r="138" spans="1:37" ht="15" customHeight="1" thickBot="1" x14ac:dyDescent="0.3">
      <c r="A138" s="74" t="s">
        <v>71</v>
      </c>
      <c r="B138" s="90">
        <v>20</v>
      </c>
      <c r="C138" s="96">
        <v>30</v>
      </c>
      <c r="D138" s="96">
        <v>3000</v>
      </c>
      <c r="E138" s="77" t="s">
        <v>32</v>
      </c>
      <c r="F138" s="78"/>
      <c r="G138" s="79"/>
      <c r="H138" s="80">
        <v>1</v>
      </c>
      <c r="I138" s="81">
        <f t="shared" si="37"/>
        <v>1.8E-3</v>
      </c>
      <c r="J138" s="82"/>
      <c r="K138" s="1058"/>
      <c r="L138" s="1059">
        <f t="shared" si="43"/>
        <v>47.519999999999996</v>
      </c>
      <c r="M138" s="1060">
        <v>26400</v>
      </c>
      <c r="N138" s="189"/>
      <c r="O138" s="86">
        <f t="shared" si="42"/>
        <v>51.839999999999996</v>
      </c>
      <c r="P138" s="199">
        <v>28800</v>
      </c>
      <c r="Q138" s="88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</row>
    <row r="139" spans="1:37" ht="15" hidden="1" customHeight="1" thickBot="1" x14ac:dyDescent="0.3">
      <c r="A139" s="74" t="s">
        <v>71</v>
      </c>
      <c r="B139" s="90">
        <v>20</v>
      </c>
      <c r="C139" s="91">
        <v>40</v>
      </c>
      <c r="D139" s="96">
        <v>3000</v>
      </c>
      <c r="E139" s="77" t="s">
        <v>32</v>
      </c>
      <c r="F139" s="78"/>
      <c r="G139" s="79"/>
      <c r="H139" s="80">
        <v>1</v>
      </c>
      <c r="I139" s="81">
        <f t="shared" si="37"/>
        <v>2.3999999999999998E-3</v>
      </c>
      <c r="J139" s="82"/>
      <c r="K139" s="416"/>
      <c r="L139" s="183">
        <f t="shared" si="43"/>
        <v>63.359999999999992</v>
      </c>
      <c r="M139" s="123">
        <v>26400</v>
      </c>
      <c r="N139" s="189"/>
      <c r="O139" s="86">
        <f t="shared" si="42"/>
        <v>69.11999999999999</v>
      </c>
      <c r="P139" s="199">
        <v>28800</v>
      </c>
      <c r="Q139" s="88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</row>
    <row r="140" spans="1:37" ht="15" hidden="1" customHeight="1" thickBot="1" x14ac:dyDescent="0.3">
      <c r="A140" s="74" t="s">
        <v>71</v>
      </c>
      <c r="B140" s="90">
        <v>20</v>
      </c>
      <c r="C140" s="91">
        <v>50</v>
      </c>
      <c r="D140" s="96">
        <v>3000</v>
      </c>
      <c r="E140" s="77" t="s">
        <v>32</v>
      </c>
      <c r="F140" s="78"/>
      <c r="G140" s="79"/>
      <c r="H140" s="80">
        <v>1</v>
      </c>
      <c r="I140" s="81">
        <f t="shared" si="37"/>
        <v>3.0000000000000001E-3</v>
      </c>
      <c r="J140" s="82"/>
      <c r="K140" s="185"/>
      <c r="L140" s="178">
        <f t="shared" si="43"/>
        <v>79.2</v>
      </c>
      <c r="M140" s="179">
        <v>26400</v>
      </c>
      <c r="N140" s="189"/>
      <c r="O140" s="86">
        <f t="shared" si="42"/>
        <v>86.4</v>
      </c>
      <c r="P140" s="199">
        <v>28800</v>
      </c>
      <c r="Q140" s="88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</row>
    <row r="141" spans="1:37" ht="15" customHeight="1" x14ac:dyDescent="0.25">
      <c r="A141" s="74" t="s">
        <v>71</v>
      </c>
      <c r="B141" s="90">
        <v>20</v>
      </c>
      <c r="C141" s="91">
        <v>40</v>
      </c>
      <c r="D141" s="96">
        <v>3000</v>
      </c>
      <c r="E141" s="77" t="s">
        <v>32</v>
      </c>
      <c r="F141" s="78"/>
      <c r="G141" s="79"/>
      <c r="H141" s="80">
        <v>1</v>
      </c>
      <c r="I141" s="81">
        <f t="shared" si="37"/>
        <v>2.3999999999999998E-3</v>
      </c>
      <c r="J141" s="82"/>
      <c r="K141" s="1061"/>
      <c r="L141" s="1056">
        <f t="shared" si="43"/>
        <v>63.359999999999992</v>
      </c>
      <c r="M141" s="1057">
        <v>26400</v>
      </c>
      <c r="N141" s="189"/>
      <c r="O141" s="86">
        <f t="shared" si="42"/>
        <v>69.11999999999999</v>
      </c>
      <c r="P141" s="199">
        <v>28800</v>
      </c>
      <c r="Q141" s="88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</row>
    <row r="142" spans="1:37" ht="15" customHeight="1" thickBot="1" x14ac:dyDescent="0.3">
      <c r="A142" s="74" t="s">
        <v>71</v>
      </c>
      <c r="B142" s="90">
        <v>20</v>
      </c>
      <c r="C142" s="91">
        <v>50</v>
      </c>
      <c r="D142" s="96">
        <v>3000</v>
      </c>
      <c r="E142" s="77" t="s">
        <v>32</v>
      </c>
      <c r="F142" s="78"/>
      <c r="G142" s="79"/>
      <c r="H142" s="80">
        <v>1</v>
      </c>
      <c r="I142" s="81">
        <f t="shared" si="37"/>
        <v>3.0000000000000001E-3</v>
      </c>
      <c r="J142" s="82"/>
      <c r="K142" s="416"/>
      <c r="L142" s="183">
        <f t="shared" si="43"/>
        <v>79.2</v>
      </c>
      <c r="M142" s="123">
        <v>26400</v>
      </c>
      <c r="N142" s="189"/>
      <c r="O142" s="86">
        <f t="shared" si="42"/>
        <v>86.4</v>
      </c>
      <c r="P142" s="199">
        <v>28800</v>
      </c>
      <c r="Q142" s="88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</row>
    <row r="143" spans="1:37" ht="15.75" customHeight="1" thickBot="1" x14ac:dyDescent="0.3">
      <c r="A143" s="408" t="s">
        <v>71</v>
      </c>
      <c r="B143" s="409">
        <v>10</v>
      </c>
      <c r="C143" s="410">
        <v>30</v>
      </c>
      <c r="D143" s="410">
        <v>3000</v>
      </c>
      <c r="E143" s="147" t="s">
        <v>65</v>
      </c>
      <c r="F143" s="411"/>
      <c r="G143" s="412"/>
      <c r="H143" s="413">
        <v>1</v>
      </c>
      <c r="I143" s="414">
        <f t="shared" si="37"/>
        <v>8.9999999999999998E-4</v>
      </c>
      <c r="J143" s="415"/>
      <c r="K143" s="416"/>
      <c r="L143" s="183">
        <f t="shared" si="43"/>
        <v>15.299999999999999</v>
      </c>
      <c r="M143" s="123">
        <v>17000</v>
      </c>
      <c r="N143" s="194"/>
      <c r="O143" s="417">
        <f t="shared" si="42"/>
        <v>16.739999999999998</v>
      </c>
      <c r="P143" s="418">
        <v>18600</v>
      </c>
      <c r="Q143" s="88"/>
      <c r="R143" s="4"/>
      <c r="S143" s="4"/>
      <c r="T143" s="74"/>
      <c r="U143" s="95"/>
      <c r="V143" s="91"/>
      <c r="W143" s="96"/>
      <c r="X143" s="77"/>
      <c r="Y143" s="78"/>
      <c r="Z143" s="79"/>
      <c r="AA143" s="80"/>
      <c r="AB143" s="81"/>
      <c r="AC143" s="82"/>
      <c r="AD143" s="185"/>
      <c r="AE143" s="178"/>
      <c r="AF143" s="179"/>
      <c r="AG143" s="189"/>
      <c r="AH143" s="86"/>
      <c r="AI143" s="199"/>
      <c r="AJ143" s="203"/>
      <c r="AK143" s="4"/>
    </row>
    <row r="144" spans="1:37" ht="15.75" customHeight="1" x14ac:dyDescent="0.25">
      <c r="A144" s="74" t="s">
        <v>71</v>
      </c>
      <c r="B144" s="95">
        <v>10</v>
      </c>
      <c r="C144" s="91">
        <v>40</v>
      </c>
      <c r="D144" s="96">
        <v>3000</v>
      </c>
      <c r="E144" s="77" t="s">
        <v>65</v>
      </c>
      <c r="F144" s="78"/>
      <c r="G144" s="79"/>
      <c r="H144" s="80">
        <v>1</v>
      </c>
      <c r="I144" s="81">
        <f t="shared" si="37"/>
        <v>1.1999999999999999E-3</v>
      </c>
      <c r="J144" s="82"/>
      <c r="K144" s="185"/>
      <c r="L144" s="183">
        <f t="shared" si="43"/>
        <v>20.399999999999999</v>
      </c>
      <c r="M144" s="123">
        <v>17000</v>
      </c>
      <c r="N144" s="189"/>
      <c r="O144" s="417">
        <f t="shared" si="42"/>
        <v>22.319999999999997</v>
      </c>
      <c r="P144" s="418">
        <v>18600</v>
      </c>
      <c r="Q144" s="88"/>
      <c r="R144" s="4"/>
      <c r="S144" s="4"/>
      <c r="T144" s="74"/>
      <c r="U144" s="90"/>
      <c r="V144" s="96"/>
      <c r="W144" s="96"/>
      <c r="X144" s="77"/>
      <c r="Y144" s="78"/>
      <c r="Z144" s="79"/>
      <c r="AA144" s="80"/>
      <c r="AB144" s="81"/>
      <c r="AC144" s="82"/>
      <c r="AD144" s="185"/>
      <c r="AE144" s="178"/>
      <c r="AF144" s="179"/>
      <c r="AG144" s="189"/>
      <c r="AH144" s="86"/>
      <c r="AI144" s="199"/>
      <c r="AJ144" s="203"/>
      <c r="AK144" s="4"/>
    </row>
    <row r="145" spans="1:37" ht="15" hidden="1" customHeight="1" x14ac:dyDescent="0.25">
      <c r="A145" s="74" t="s">
        <v>71</v>
      </c>
      <c r="B145" s="95">
        <v>10</v>
      </c>
      <c r="C145" s="91">
        <v>50</v>
      </c>
      <c r="D145" s="96">
        <v>3000</v>
      </c>
      <c r="E145" s="77" t="s">
        <v>65</v>
      </c>
      <c r="F145" s="78"/>
      <c r="G145" s="79"/>
      <c r="H145" s="80">
        <v>1</v>
      </c>
      <c r="I145" s="81">
        <f t="shared" si="37"/>
        <v>1.5E-3</v>
      </c>
      <c r="J145" s="82"/>
      <c r="K145" s="185"/>
      <c r="L145" s="183">
        <f t="shared" si="43"/>
        <v>25.5</v>
      </c>
      <c r="M145" s="123">
        <v>17000</v>
      </c>
      <c r="N145" s="189"/>
      <c r="O145" s="417">
        <f t="shared" si="42"/>
        <v>27.900000000000002</v>
      </c>
      <c r="P145" s="418">
        <v>18600</v>
      </c>
      <c r="Q145" s="88"/>
      <c r="R145" s="4"/>
      <c r="S145" s="4"/>
      <c r="T145" s="74" t="s">
        <v>71</v>
      </c>
      <c r="U145" s="90">
        <v>20</v>
      </c>
      <c r="V145" s="91">
        <v>40</v>
      </c>
      <c r="W145" s="96">
        <v>3000</v>
      </c>
      <c r="X145" s="77" t="s">
        <v>32</v>
      </c>
      <c r="Y145" s="78"/>
      <c r="Z145" s="79"/>
      <c r="AA145" s="80">
        <v>1</v>
      </c>
      <c r="AB145" s="81">
        <f t="shared" ref="AB145:AB152" si="44">U145*V145*W145/1000000000*AA145</f>
        <v>2.3999999999999998E-3</v>
      </c>
      <c r="AC145" s="82"/>
      <c r="AD145" s="185"/>
      <c r="AE145" s="178">
        <f t="shared" ref="AE145:AE152" si="45">AF145*AB145</f>
        <v>58.08</v>
      </c>
      <c r="AF145" s="179">
        <v>24200</v>
      </c>
      <c r="AG145" s="189"/>
      <c r="AH145" s="86">
        <f t="shared" ref="AH145:AH152" si="46">AB145*AI145</f>
        <v>63.359999999999992</v>
      </c>
      <c r="AI145" s="199">
        <v>26400</v>
      </c>
      <c r="AJ145" s="203">
        <f t="shared" ref="AJ145:AJ152" si="47">AK145*AB145</f>
        <v>50.4</v>
      </c>
      <c r="AK145" s="4">
        <v>21000</v>
      </c>
    </row>
    <row r="146" spans="1:37" ht="15" hidden="1" customHeight="1" x14ac:dyDescent="0.25">
      <c r="A146" s="74" t="s">
        <v>71</v>
      </c>
      <c r="B146" s="90">
        <v>20</v>
      </c>
      <c r="C146" s="96">
        <v>30</v>
      </c>
      <c r="D146" s="96">
        <v>3000</v>
      </c>
      <c r="E146" s="77" t="s">
        <v>65</v>
      </c>
      <c r="F146" s="78"/>
      <c r="G146" s="79"/>
      <c r="H146" s="80">
        <v>1</v>
      </c>
      <c r="I146" s="81">
        <f t="shared" si="37"/>
        <v>1.8E-3</v>
      </c>
      <c r="J146" s="82"/>
      <c r="K146" s="185"/>
      <c r="L146" s="183">
        <f t="shared" si="43"/>
        <v>30.599999999999998</v>
      </c>
      <c r="M146" s="123">
        <v>17000</v>
      </c>
      <c r="N146" s="189"/>
      <c r="O146" s="417">
        <f t="shared" si="42"/>
        <v>33.479999999999997</v>
      </c>
      <c r="P146" s="418">
        <v>18600</v>
      </c>
      <c r="Q146" s="88"/>
      <c r="R146" s="4"/>
      <c r="S146" s="4"/>
      <c r="T146" s="74" t="s">
        <v>71</v>
      </c>
      <c r="U146" s="90">
        <v>20</v>
      </c>
      <c r="V146" s="91">
        <v>50</v>
      </c>
      <c r="W146" s="96">
        <v>3000</v>
      </c>
      <c r="X146" s="77" t="s">
        <v>32</v>
      </c>
      <c r="Y146" s="78"/>
      <c r="Z146" s="79"/>
      <c r="AA146" s="80">
        <v>1</v>
      </c>
      <c r="AB146" s="81">
        <f t="shared" si="44"/>
        <v>3.0000000000000001E-3</v>
      </c>
      <c r="AC146" s="82"/>
      <c r="AD146" s="185"/>
      <c r="AE146" s="178">
        <f t="shared" si="45"/>
        <v>72.600000000000009</v>
      </c>
      <c r="AF146" s="179">
        <v>24200</v>
      </c>
      <c r="AG146" s="189"/>
      <c r="AH146" s="86">
        <f t="shared" si="46"/>
        <v>79.2</v>
      </c>
      <c r="AI146" s="199">
        <v>26400</v>
      </c>
      <c r="AJ146" s="203">
        <f t="shared" si="47"/>
        <v>63</v>
      </c>
      <c r="AK146" s="4">
        <v>21000</v>
      </c>
    </row>
    <row r="147" spans="1:37" ht="15" hidden="1" customHeight="1" x14ac:dyDescent="0.25">
      <c r="A147" s="74" t="s">
        <v>71</v>
      </c>
      <c r="B147" s="90">
        <v>20</v>
      </c>
      <c r="C147" s="91">
        <v>40</v>
      </c>
      <c r="D147" s="96">
        <v>3000</v>
      </c>
      <c r="E147" s="77" t="s">
        <v>65</v>
      </c>
      <c r="F147" s="190"/>
      <c r="G147" s="159"/>
      <c r="H147" s="80">
        <v>1</v>
      </c>
      <c r="I147" s="81">
        <f t="shared" si="37"/>
        <v>2.3999999999999998E-3</v>
      </c>
      <c r="J147" s="82"/>
      <c r="K147" s="191"/>
      <c r="L147" s="183">
        <f t="shared" si="43"/>
        <v>40.799999999999997</v>
      </c>
      <c r="M147" s="123">
        <v>17000</v>
      </c>
      <c r="N147" s="192"/>
      <c r="O147" s="417">
        <f t="shared" si="42"/>
        <v>44.639999999999993</v>
      </c>
      <c r="P147" s="418">
        <v>18600</v>
      </c>
      <c r="Q147" s="88"/>
      <c r="R147" s="4"/>
      <c r="S147" s="4"/>
      <c r="T147" s="74" t="s">
        <v>71</v>
      </c>
      <c r="U147" s="90">
        <v>20</v>
      </c>
      <c r="V147" s="91">
        <v>40</v>
      </c>
      <c r="W147" s="96">
        <v>3000</v>
      </c>
      <c r="X147" s="77" t="s">
        <v>32</v>
      </c>
      <c r="Y147" s="78"/>
      <c r="Z147" s="79"/>
      <c r="AA147" s="80">
        <v>1</v>
      </c>
      <c r="AB147" s="81">
        <f t="shared" si="44"/>
        <v>2.3999999999999998E-3</v>
      </c>
      <c r="AC147" s="82"/>
      <c r="AD147" s="185"/>
      <c r="AE147" s="178">
        <f t="shared" si="45"/>
        <v>58.08</v>
      </c>
      <c r="AF147" s="179">
        <v>24200</v>
      </c>
      <c r="AG147" s="189"/>
      <c r="AH147" s="86">
        <f t="shared" si="46"/>
        <v>63.359999999999992</v>
      </c>
      <c r="AI147" s="199">
        <v>26400</v>
      </c>
      <c r="AJ147" s="203">
        <f t="shared" si="47"/>
        <v>50.4</v>
      </c>
      <c r="AK147" s="4">
        <v>21000</v>
      </c>
    </row>
    <row r="148" spans="1:37" ht="15" hidden="1" customHeight="1" x14ac:dyDescent="0.25">
      <c r="A148" s="74" t="s">
        <v>71</v>
      </c>
      <c r="B148" s="90">
        <v>20</v>
      </c>
      <c r="C148" s="91">
        <v>50</v>
      </c>
      <c r="D148" s="96">
        <v>3000</v>
      </c>
      <c r="E148" s="77" t="s">
        <v>65</v>
      </c>
      <c r="F148" s="148"/>
      <c r="G148" s="149"/>
      <c r="H148" s="80">
        <v>1</v>
      </c>
      <c r="I148" s="81">
        <f t="shared" si="37"/>
        <v>3.0000000000000001E-3</v>
      </c>
      <c r="J148" s="82"/>
      <c r="K148" s="182"/>
      <c r="L148" s="183">
        <f t="shared" si="43"/>
        <v>51</v>
      </c>
      <c r="M148" s="123">
        <v>17000</v>
      </c>
      <c r="N148" s="194"/>
      <c r="O148" s="417">
        <f t="shared" si="42"/>
        <v>55.800000000000004</v>
      </c>
      <c r="P148" s="418">
        <v>18600</v>
      </c>
      <c r="Q148" s="88"/>
      <c r="R148" s="4"/>
      <c r="S148" s="4"/>
      <c r="T148" s="74" t="s">
        <v>71</v>
      </c>
      <c r="U148" s="90">
        <v>20</v>
      </c>
      <c r="V148" s="91">
        <v>50</v>
      </c>
      <c r="W148" s="96">
        <v>3000</v>
      </c>
      <c r="X148" s="77" t="s">
        <v>32</v>
      </c>
      <c r="Y148" s="78"/>
      <c r="Z148" s="79"/>
      <c r="AA148" s="80">
        <v>1</v>
      </c>
      <c r="AB148" s="81">
        <f t="shared" si="44"/>
        <v>3.0000000000000001E-3</v>
      </c>
      <c r="AC148" s="82"/>
      <c r="AD148" s="185"/>
      <c r="AE148" s="178">
        <f t="shared" si="45"/>
        <v>72.600000000000009</v>
      </c>
      <c r="AF148" s="179">
        <v>24200</v>
      </c>
      <c r="AG148" s="189"/>
      <c r="AH148" s="86">
        <f t="shared" si="46"/>
        <v>79.2</v>
      </c>
      <c r="AI148" s="199">
        <v>26400</v>
      </c>
      <c r="AJ148" s="203">
        <f t="shared" si="47"/>
        <v>63</v>
      </c>
      <c r="AK148" s="4">
        <v>21000</v>
      </c>
    </row>
    <row r="149" spans="1:37" ht="15" hidden="1" customHeight="1" x14ac:dyDescent="0.25">
      <c r="A149" s="74" t="s">
        <v>71</v>
      </c>
      <c r="B149" s="90">
        <v>20</v>
      </c>
      <c r="C149" s="91">
        <v>40</v>
      </c>
      <c r="D149" s="96">
        <v>3000</v>
      </c>
      <c r="E149" s="77" t="s">
        <v>65</v>
      </c>
      <c r="F149" s="78"/>
      <c r="G149" s="79"/>
      <c r="H149" s="80">
        <v>1</v>
      </c>
      <c r="I149" s="81">
        <f t="shared" si="37"/>
        <v>2.3999999999999998E-3</v>
      </c>
      <c r="J149" s="82"/>
      <c r="K149" s="185"/>
      <c r="L149" s="183">
        <f t="shared" si="43"/>
        <v>40.799999999999997</v>
      </c>
      <c r="M149" s="123">
        <v>17000</v>
      </c>
      <c r="N149" s="189"/>
      <c r="O149" s="417">
        <f t="shared" si="42"/>
        <v>44.639999999999993</v>
      </c>
      <c r="P149" s="418">
        <v>18600</v>
      </c>
      <c r="Q149" s="88"/>
      <c r="R149" s="4"/>
      <c r="S149" s="4"/>
      <c r="T149" s="74" t="s">
        <v>71</v>
      </c>
      <c r="U149" s="90">
        <v>30</v>
      </c>
      <c r="V149" s="91">
        <v>30</v>
      </c>
      <c r="W149" s="96">
        <v>3000</v>
      </c>
      <c r="X149" s="77" t="s">
        <v>32</v>
      </c>
      <c r="Y149" s="78"/>
      <c r="Z149" s="79"/>
      <c r="AA149" s="80">
        <v>1</v>
      </c>
      <c r="AB149" s="81">
        <f t="shared" si="44"/>
        <v>2.7000000000000001E-3</v>
      </c>
      <c r="AC149" s="82"/>
      <c r="AD149" s="185"/>
      <c r="AE149" s="178">
        <f t="shared" si="45"/>
        <v>65.34</v>
      </c>
      <c r="AF149" s="179">
        <v>24200</v>
      </c>
      <c r="AG149" s="189"/>
      <c r="AH149" s="86">
        <f t="shared" si="46"/>
        <v>71.28</v>
      </c>
      <c r="AI149" s="199">
        <v>26400</v>
      </c>
      <c r="AJ149" s="203">
        <f t="shared" si="47"/>
        <v>56.7</v>
      </c>
      <c r="AK149" s="4">
        <v>21000</v>
      </c>
    </row>
    <row r="150" spans="1:37" ht="15" hidden="1" customHeight="1" x14ac:dyDescent="0.25">
      <c r="A150" s="74" t="s">
        <v>71</v>
      </c>
      <c r="B150" s="90">
        <v>20</v>
      </c>
      <c r="C150" s="91">
        <v>50</v>
      </c>
      <c r="D150" s="96">
        <v>3000</v>
      </c>
      <c r="E150" s="77" t="s">
        <v>65</v>
      </c>
      <c r="F150" s="78"/>
      <c r="G150" s="79"/>
      <c r="H150" s="80">
        <v>1</v>
      </c>
      <c r="I150" s="81">
        <f t="shared" si="37"/>
        <v>3.0000000000000001E-3</v>
      </c>
      <c r="J150" s="82"/>
      <c r="K150" s="185"/>
      <c r="L150" s="183">
        <f t="shared" si="43"/>
        <v>51</v>
      </c>
      <c r="M150" s="123">
        <v>17000</v>
      </c>
      <c r="N150" s="189"/>
      <c r="O150" s="417">
        <f t="shared" si="42"/>
        <v>55.800000000000004</v>
      </c>
      <c r="P150" s="418">
        <v>18600</v>
      </c>
      <c r="Q150" s="88"/>
      <c r="R150" s="4"/>
      <c r="S150" s="4"/>
      <c r="T150" s="74" t="s">
        <v>71</v>
      </c>
      <c r="U150" s="90">
        <v>30</v>
      </c>
      <c r="V150" s="91"/>
      <c r="W150" s="96">
        <v>3000</v>
      </c>
      <c r="X150" s="77" t="s">
        <v>32</v>
      </c>
      <c r="Y150" s="78"/>
      <c r="Z150" s="79"/>
      <c r="AA150" s="80">
        <v>1</v>
      </c>
      <c r="AB150" s="81">
        <f t="shared" si="44"/>
        <v>0</v>
      </c>
      <c r="AC150" s="82"/>
      <c r="AD150" s="185"/>
      <c r="AE150" s="178">
        <f t="shared" si="45"/>
        <v>0</v>
      </c>
      <c r="AF150" s="179">
        <v>24200</v>
      </c>
      <c r="AG150" s="189"/>
      <c r="AH150" s="86">
        <f t="shared" si="46"/>
        <v>0</v>
      </c>
      <c r="AI150" s="199">
        <v>26400</v>
      </c>
      <c r="AJ150" s="203">
        <f t="shared" si="47"/>
        <v>0</v>
      </c>
      <c r="AK150" s="4">
        <v>21000</v>
      </c>
    </row>
    <row r="151" spans="1:37" ht="15" hidden="1" customHeight="1" x14ac:dyDescent="0.25">
      <c r="A151" s="74" t="s">
        <v>71</v>
      </c>
      <c r="B151" s="90">
        <v>30</v>
      </c>
      <c r="C151" s="91">
        <v>30</v>
      </c>
      <c r="D151" s="96">
        <v>3000</v>
      </c>
      <c r="E151" s="77" t="s">
        <v>65</v>
      </c>
      <c r="F151" s="78"/>
      <c r="G151" s="79"/>
      <c r="H151" s="80">
        <v>1</v>
      </c>
      <c r="I151" s="81">
        <f t="shared" si="37"/>
        <v>2.7000000000000001E-3</v>
      </c>
      <c r="J151" s="82"/>
      <c r="K151" s="185"/>
      <c r="L151" s="183">
        <f t="shared" si="43"/>
        <v>45.900000000000006</v>
      </c>
      <c r="M151" s="123">
        <v>17000</v>
      </c>
      <c r="N151" s="189"/>
      <c r="O151" s="417">
        <f t="shared" si="42"/>
        <v>50.220000000000006</v>
      </c>
      <c r="P151" s="418">
        <v>18600</v>
      </c>
      <c r="Q151" s="88"/>
      <c r="R151" s="4"/>
      <c r="S151" s="4"/>
      <c r="T151" s="74" t="s">
        <v>71</v>
      </c>
      <c r="U151" s="90">
        <v>30</v>
      </c>
      <c r="V151" s="91">
        <v>40</v>
      </c>
      <c r="W151" s="96">
        <v>3000</v>
      </c>
      <c r="X151" s="77" t="s">
        <v>32</v>
      </c>
      <c r="Y151" s="78"/>
      <c r="Z151" s="79"/>
      <c r="AA151" s="80">
        <v>1</v>
      </c>
      <c r="AB151" s="81">
        <f t="shared" si="44"/>
        <v>3.5999999999999999E-3</v>
      </c>
      <c r="AC151" s="82"/>
      <c r="AD151" s="185"/>
      <c r="AE151" s="178">
        <f t="shared" si="45"/>
        <v>87.12</v>
      </c>
      <c r="AF151" s="179">
        <v>24200</v>
      </c>
      <c r="AG151" s="189"/>
      <c r="AH151" s="86">
        <f t="shared" si="46"/>
        <v>95.039999999999992</v>
      </c>
      <c r="AI151" s="199">
        <v>26400</v>
      </c>
      <c r="AJ151" s="203">
        <f t="shared" si="47"/>
        <v>75.599999999999994</v>
      </c>
      <c r="AK151" s="4">
        <v>21000</v>
      </c>
    </row>
    <row r="152" spans="1:37" ht="15" hidden="1" customHeight="1" x14ac:dyDescent="0.25">
      <c r="A152" s="74" t="s">
        <v>71</v>
      </c>
      <c r="B152" s="90">
        <v>30</v>
      </c>
      <c r="C152" s="91"/>
      <c r="D152" s="96">
        <v>3000</v>
      </c>
      <c r="E152" s="77" t="s">
        <v>65</v>
      </c>
      <c r="F152" s="78"/>
      <c r="G152" s="79"/>
      <c r="H152" s="80">
        <v>1</v>
      </c>
      <c r="I152" s="81">
        <f t="shared" si="37"/>
        <v>0</v>
      </c>
      <c r="J152" s="82"/>
      <c r="K152" s="185"/>
      <c r="L152" s="183">
        <f t="shared" si="43"/>
        <v>0</v>
      </c>
      <c r="M152" s="123">
        <v>17000</v>
      </c>
      <c r="N152" s="189"/>
      <c r="O152" s="417">
        <f t="shared" si="42"/>
        <v>0</v>
      </c>
      <c r="P152" s="418">
        <v>18600</v>
      </c>
      <c r="Q152" s="88"/>
      <c r="R152" s="4"/>
      <c r="S152" s="4"/>
      <c r="T152" s="419" t="s">
        <v>71</v>
      </c>
      <c r="U152" s="420">
        <v>30</v>
      </c>
      <c r="V152" s="421">
        <v>50</v>
      </c>
      <c r="W152" s="422">
        <v>3000</v>
      </c>
      <c r="X152" s="423" t="s">
        <v>32</v>
      </c>
      <c r="Y152" s="424"/>
      <c r="Z152" s="425"/>
      <c r="AA152" s="426">
        <v>1</v>
      </c>
      <c r="AB152" s="427">
        <f t="shared" si="44"/>
        <v>4.4999999999999997E-3</v>
      </c>
      <c r="AC152" s="428"/>
      <c r="AD152" s="429"/>
      <c r="AE152" s="430">
        <f t="shared" si="45"/>
        <v>108.89999999999999</v>
      </c>
      <c r="AF152" s="431">
        <v>24200</v>
      </c>
      <c r="AG152" s="432"/>
      <c r="AH152" s="433">
        <f t="shared" si="46"/>
        <v>118.8</v>
      </c>
      <c r="AI152" s="434">
        <v>26400</v>
      </c>
      <c r="AJ152" s="203">
        <f t="shared" si="47"/>
        <v>94.499999999999986</v>
      </c>
      <c r="AK152" s="4">
        <v>21000</v>
      </c>
    </row>
    <row r="153" spans="1:37" ht="15" hidden="1" customHeight="1" x14ac:dyDescent="0.25">
      <c r="A153" s="74" t="s">
        <v>71</v>
      </c>
      <c r="B153" s="90">
        <v>30</v>
      </c>
      <c r="C153" s="91">
        <v>40</v>
      </c>
      <c r="D153" s="96">
        <v>3000</v>
      </c>
      <c r="E153" s="77" t="s">
        <v>65</v>
      </c>
      <c r="F153" s="78"/>
      <c r="G153" s="79"/>
      <c r="H153" s="80">
        <v>1</v>
      </c>
      <c r="I153" s="81">
        <f t="shared" si="37"/>
        <v>3.5999999999999999E-3</v>
      </c>
      <c r="J153" s="82"/>
      <c r="K153" s="185"/>
      <c r="L153" s="183">
        <f t="shared" si="43"/>
        <v>61.199999999999996</v>
      </c>
      <c r="M153" s="123">
        <v>17000</v>
      </c>
      <c r="N153" s="189"/>
      <c r="O153" s="417">
        <f t="shared" si="42"/>
        <v>66.959999999999994</v>
      </c>
      <c r="P153" s="418">
        <v>18600</v>
      </c>
      <c r="Q153" s="88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</row>
    <row r="154" spans="1:37" ht="15" hidden="1" customHeight="1" x14ac:dyDescent="0.25">
      <c r="A154" s="74" t="s">
        <v>71</v>
      </c>
      <c r="B154" s="90">
        <v>30</v>
      </c>
      <c r="C154" s="91">
        <v>50</v>
      </c>
      <c r="D154" s="96">
        <v>3000</v>
      </c>
      <c r="E154" s="77" t="s">
        <v>65</v>
      </c>
      <c r="F154" s="78"/>
      <c r="G154" s="79"/>
      <c r="H154" s="80">
        <v>1</v>
      </c>
      <c r="I154" s="81">
        <f t="shared" si="37"/>
        <v>4.4999999999999997E-3</v>
      </c>
      <c r="J154" s="82"/>
      <c r="K154" s="185"/>
      <c r="L154" s="183">
        <f t="shared" si="43"/>
        <v>76.5</v>
      </c>
      <c r="M154" s="123">
        <v>17000</v>
      </c>
      <c r="N154" s="189"/>
      <c r="O154" s="417">
        <f t="shared" si="42"/>
        <v>83.699999999999989</v>
      </c>
      <c r="P154" s="418">
        <v>18600</v>
      </c>
      <c r="Q154" s="88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</row>
    <row r="155" spans="1:37" ht="15" customHeight="1" x14ac:dyDescent="0.25">
      <c r="A155" s="74" t="s">
        <v>71</v>
      </c>
      <c r="B155" s="95">
        <v>10</v>
      </c>
      <c r="C155" s="91">
        <v>50</v>
      </c>
      <c r="D155" s="96">
        <v>3000</v>
      </c>
      <c r="E155" s="77" t="s">
        <v>65</v>
      </c>
      <c r="F155" s="78"/>
      <c r="G155" s="79"/>
      <c r="H155" s="80">
        <v>1</v>
      </c>
      <c r="I155" s="81">
        <f t="shared" si="37"/>
        <v>1.5E-3</v>
      </c>
      <c r="J155" s="82"/>
      <c r="K155" s="185"/>
      <c r="L155" s="183">
        <f t="shared" si="43"/>
        <v>25.5</v>
      </c>
      <c r="M155" s="123">
        <v>17000</v>
      </c>
      <c r="N155" s="189"/>
      <c r="O155" s="417">
        <f t="shared" si="42"/>
        <v>27.900000000000002</v>
      </c>
      <c r="P155" s="418">
        <v>18600</v>
      </c>
      <c r="Q155" s="88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</row>
    <row r="156" spans="1:37" ht="15" customHeight="1" x14ac:dyDescent="0.25">
      <c r="A156" s="74" t="s">
        <v>71</v>
      </c>
      <c r="B156" s="90">
        <v>20</v>
      </c>
      <c r="C156" s="96">
        <v>30</v>
      </c>
      <c r="D156" s="96">
        <v>3000</v>
      </c>
      <c r="E156" s="77" t="s">
        <v>65</v>
      </c>
      <c r="F156" s="78"/>
      <c r="G156" s="79"/>
      <c r="H156" s="80">
        <v>1</v>
      </c>
      <c r="I156" s="81">
        <f t="shared" si="37"/>
        <v>1.8E-3</v>
      </c>
      <c r="J156" s="82"/>
      <c r="K156" s="185"/>
      <c r="L156" s="183">
        <f t="shared" si="43"/>
        <v>30.599999999999998</v>
      </c>
      <c r="M156" s="123">
        <v>17000</v>
      </c>
      <c r="N156" s="189"/>
      <c r="O156" s="417">
        <f t="shared" si="42"/>
        <v>33.479999999999997</v>
      </c>
      <c r="P156" s="418">
        <v>18600</v>
      </c>
      <c r="Q156" s="88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</row>
    <row r="157" spans="1:37" ht="15" customHeight="1" x14ac:dyDescent="0.25">
      <c r="A157" s="74" t="s">
        <v>71</v>
      </c>
      <c r="B157" s="90">
        <v>20</v>
      </c>
      <c r="C157" s="91">
        <v>40</v>
      </c>
      <c r="D157" s="96">
        <v>3000</v>
      </c>
      <c r="E157" s="77" t="s">
        <v>65</v>
      </c>
      <c r="F157" s="78"/>
      <c r="G157" s="79"/>
      <c r="H157" s="80">
        <v>1</v>
      </c>
      <c r="I157" s="81">
        <f t="shared" si="37"/>
        <v>2.3999999999999998E-3</v>
      </c>
      <c r="J157" s="82"/>
      <c r="K157" s="185"/>
      <c r="L157" s="183">
        <f t="shared" si="43"/>
        <v>40.799999999999997</v>
      </c>
      <c r="M157" s="123">
        <v>17000</v>
      </c>
      <c r="N157" s="189"/>
      <c r="O157" s="417">
        <f t="shared" si="42"/>
        <v>44.639999999999993</v>
      </c>
      <c r="P157" s="418">
        <v>18600</v>
      </c>
      <c r="Q157" s="88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</row>
    <row r="158" spans="1:37" ht="15" customHeight="1" x14ac:dyDescent="0.25">
      <c r="A158" s="74" t="s">
        <v>71</v>
      </c>
      <c r="B158" s="90">
        <v>20</v>
      </c>
      <c r="C158" s="91">
        <v>50</v>
      </c>
      <c r="D158" s="96">
        <v>3000</v>
      </c>
      <c r="E158" s="77" t="s">
        <v>65</v>
      </c>
      <c r="F158" s="78"/>
      <c r="G158" s="79"/>
      <c r="H158" s="80">
        <v>1</v>
      </c>
      <c r="I158" s="81">
        <f t="shared" si="37"/>
        <v>3.0000000000000001E-3</v>
      </c>
      <c r="J158" s="82"/>
      <c r="K158" s="185"/>
      <c r="L158" s="183">
        <f t="shared" si="43"/>
        <v>51</v>
      </c>
      <c r="M158" s="123">
        <v>17000</v>
      </c>
      <c r="N158" s="189"/>
      <c r="O158" s="417">
        <f t="shared" si="42"/>
        <v>55.800000000000004</v>
      </c>
      <c r="P158" s="418">
        <v>18600</v>
      </c>
      <c r="Q158" s="88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</row>
    <row r="159" spans="1:37" ht="15" hidden="1" customHeight="1" x14ac:dyDescent="0.25">
      <c r="A159" s="74" t="s">
        <v>71</v>
      </c>
      <c r="B159" s="90">
        <v>20</v>
      </c>
      <c r="C159" s="91">
        <v>40</v>
      </c>
      <c r="D159" s="96">
        <v>3000</v>
      </c>
      <c r="E159" s="77" t="s">
        <v>65</v>
      </c>
      <c r="F159" s="78"/>
      <c r="G159" s="79"/>
      <c r="H159" s="80">
        <v>1</v>
      </c>
      <c r="I159" s="81">
        <f t="shared" si="37"/>
        <v>2.3999999999999998E-3</v>
      </c>
      <c r="J159" s="82"/>
      <c r="K159" s="185"/>
      <c r="L159" s="183">
        <f t="shared" si="43"/>
        <v>40.799999999999997</v>
      </c>
      <c r="M159" s="123">
        <v>17000</v>
      </c>
      <c r="N159" s="189"/>
      <c r="O159" s="417">
        <f t="shared" si="42"/>
        <v>44.639999999999993</v>
      </c>
      <c r="P159" s="418">
        <v>18600</v>
      </c>
      <c r="Q159" s="88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</row>
    <row r="160" spans="1:37" ht="15" hidden="1" customHeight="1" x14ac:dyDescent="0.25">
      <c r="A160" s="74" t="s">
        <v>71</v>
      </c>
      <c r="B160" s="90">
        <v>20</v>
      </c>
      <c r="C160" s="91">
        <v>50</v>
      </c>
      <c r="D160" s="96">
        <v>3000</v>
      </c>
      <c r="E160" s="77" t="s">
        <v>65</v>
      </c>
      <c r="F160" s="78"/>
      <c r="G160" s="79"/>
      <c r="H160" s="80">
        <v>1</v>
      </c>
      <c r="I160" s="81">
        <f t="shared" si="37"/>
        <v>3.0000000000000001E-3</v>
      </c>
      <c r="J160" s="82"/>
      <c r="K160" s="185"/>
      <c r="L160" s="183">
        <f t="shared" si="43"/>
        <v>51</v>
      </c>
      <c r="M160" s="123">
        <v>17000</v>
      </c>
      <c r="N160" s="189"/>
      <c r="O160" s="417">
        <f t="shared" si="42"/>
        <v>55.800000000000004</v>
      </c>
      <c r="P160" s="418">
        <v>18600</v>
      </c>
      <c r="Q160" s="88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</row>
    <row r="161" spans="1:28" ht="15" customHeight="1" x14ac:dyDescent="0.25">
      <c r="A161" s="74" t="s">
        <v>71</v>
      </c>
      <c r="B161" s="90">
        <v>30</v>
      </c>
      <c r="C161" s="91">
        <v>30</v>
      </c>
      <c r="D161" s="96">
        <v>3000</v>
      </c>
      <c r="E161" s="77" t="s">
        <v>65</v>
      </c>
      <c r="F161" s="78"/>
      <c r="G161" s="79"/>
      <c r="H161" s="80">
        <v>1</v>
      </c>
      <c r="I161" s="81">
        <f t="shared" si="37"/>
        <v>2.7000000000000001E-3</v>
      </c>
      <c r="J161" s="82"/>
      <c r="K161" s="185"/>
      <c r="L161" s="183">
        <f t="shared" si="43"/>
        <v>45.900000000000006</v>
      </c>
      <c r="M161" s="123">
        <v>17000</v>
      </c>
      <c r="N161" s="189"/>
      <c r="O161" s="417">
        <f t="shared" si="42"/>
        <v>50.220000000000006</v>
      </c>
      <c r="P161" s="418">
        <v>18600</v>
      </c>
      <c r="Q161" s="88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</row>
    <row r="162" spans="1:28" ht="15" hidden="1" customHeight="1" x14ac:dyDescent="0.25">
      <c r="A162" s="74" t="s">
        <v>71</v>
      </c>
      <c r="B162" s="90"/>
      <c r="C162" s="91"/>
      <c r="D162" s="91"/>
      <c r="E162" s="77" t="s">
        <v>65</v>
      </c>
      <c r="F162" s="78"/>
      <c r="G162" s="79"/>
      <c r="H162" s="80">
        <v>1</v>
      </c>
      <c r="I162" s="81">
        <f t="shared" si="37"/>
        <v>0</v>
      </c>
      <c r="J162" s="82"/>
      <c r="K162" s="185"/>
      <c r="L162" s="183">
        <f t="shared" si="43"/>
        <v>0</v>
      </c>
      <c r="M162" s="123">
        <v>17000</v>
      </c>
      <c r="N162" s="189"/>
      <c r="O162" s="417">
        <f t="shared" si="42"/>
        <v>0</v>
      </c>
      <c r="P162" s="418">
        <v>18600</v>
      </c>
      <c r="Q162" s="88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</row>
    <row r="163" spans="1:28" ht="15" hidden="1" customHeight="1" x14ac:dyDescent="0.25">
      <c r="A163" s="74" t="s">
        <v>71</v>
      </c>
      <c r="B163" s="90"/>
      <c r="C163" s="91"/>
      <c r="D163" s="91"/>
      <c r="E163" s="77" t="s">
        <v>65</v>
      </c>
      <c r="F163" s="78"/>
      <c r="G163" s="79"/>
      <c r="H163" s="80">
        <v>1</v>
      </c>
      <c r="I163" s="81">
        <f t="shared" si="37"/>
        <v>0</v>
      </c>
      <c r="J163" s="82"/>
      <c r="K163" s="185"/>
      <c r="L163" s="183">
        <f t="shared" si="43"/>
        <v>0</v>
      </c>
      <c r="M163" s="123">
        <v>17000</v>
      </c>
      <c r="N163" s="189"/>
      <c r="O163" s="417">
        <f t="shared" si="42"/>
        <v>0</v>
      </c>
      <c r="P163" s="418">
        <v>18600</v>
      </c>
      <c r="Q163" s="88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</row>
    <row r="164" spans="1:28" ht="15" customHeight="1" x14ac:dyDescent="0.25">
      <c r="A164" s="74" t="s">
        <v>71</v>
      </c>
      <c r="B164" s="90">
        <v>30</v>
      </c>
      <c r="C164" s="91">
        <v>40</v>
      </c>
      <c r="D164" s="96">
        <v>3000</v>
      </c>
      <c r="E164" s="77" t="s">
        <v>65</v>
      </c>
      <c r="F164" s="78"/>
      <c r="G164" s="79"/>
      <c r="H164" s="80">
        <v>1</v>
      </c>
      <c r="I164" s="81">
        <f t="shared" si="37"/>
        <v>3.5999999999999999E-3</v>
      </c>
      <c r="J164" s="82"/>
      <c r="K164" s="185"/>
      <c r="L164" s="183">
        <f t="shared" si="43"/>
        <v>61.199999999999996</v>
      </c>
      <c r="M164" s="123">
        <v>17000</v>
      </c>
      <c r="N164" s="189"/>
      <c r="O164" s="417">
        <f t="shared" si="42"/>
        <v>66.959999999999994</v>
      </c>
      <c r="P164" s="418">
        <v>18600</v>
      </c>
      <c r="Q164" s="88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</row>
    <row r="165" spans="1:28" ht="15" hidden="1" customHeight="1" x14ac:dyDescent="0.25">
      <c r="A165" s="74" t="s">
        <v>71</v>
      </c>
      <c r="B165" s="90">
        <v>30</v>
      </c>
      <c r="C165" s="91">
        <v>50</v>
      </c>
      <c r="D165" s="96">
        <v>3000</v>
      </c>
      <c r="E165" s="77" t="s">
        <v>65</v>
      </c>
      <c r="F165" s="78"/>
      <c r="G165" s="79"/>
      <c r="H165" s="80">
        <v>1</v>
      </c>
      <c r="I165" s="81">
        <f t="shared" si="37"/>
        <v>4.4999999999999997E-3</v>
      </c>
      <c r="J165" s="82"/>
      <c r="K165" s="185"/>
      <c r="L165" s="183">
        <f t="shared" si="43"/>
        <v>76.5</v>
      </c>
      <c r="M165" s="123">
        <v>17000</v>
      </c>
      <c r="N165" s="189"/>
      <c r="O165" s="417">
        <f t="shared" si="42"/>
        <v>83.699999999999989</v>
      </c>
      <c r="P165" s="418">
        <v>18600</v>
      </c>
      <c r="Q165" s="88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</row>
    <row r="166" spans="1:28" ht="15" hidden="1" customHeight="1" thickBot="1" x14ac:dyDescent="0.3">
      <c r="A166" s="74" t="s">
        <v>71</v>
      </c>
      <c r="B166" s="90"/>
      <c r="C166" s="91"/>
      <c r="D166" s="91"/>
      <c r="E166" s="77" t="s">
        <v>65</v>
      </c>
      <c r="F166" s="78"/>
      <c r="G166" s="79"/>
      <c r="H166" s="80">
        <v>1</v>
      </c>
      <c r="I166" s="81">
        <f t="shared" si="37"/>
        <v>0</v>
      </c>
      <c r="J166" s="82"/>
      <c r="K166" s="185"/>
      <c r="L166" s="183">
        <f t="shared" si="43"/>
        <v>0</v>
      </c>
      <c r="M166" s="123">
        <v>17000</v>
      </c>
      <c r="N166" s="189"/>
      <c r="O166" s="417">
        <f t="shared" si="42"/>
        <v>0</v>
      </c>
      <c r="P166" s="418">
        <v>18600</v>
      </c>
      <c r="Q166" s="88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</row>
    <row r="167" spans="1:28" ht="15" hidden="1" customHeight="1" thickBot="1" x14ac:dyDescent="0.3">
      <c r="A167" s="74" t="s">
        <v>71</v>
      </c>
      <c r="B167" s="138"/>
      <c r="C167" s="139"/>
      <c r="D167" s="139"/>
      <c r="E167" s="77" t="s">
        <v>65</v>
      </c>
      <c r="F167" s="140"/>
      <c r="G167" s="141"/>
      <c r="H167" s="80">
        <v>1</v>
      </c>
      <c r="I167" s="81">
        <f t="shared" si="37"/>
        <v>0</v>
      </c>
      <c r="J167" s="82"/>
      <c r="K167" s="195"/>
      <c r="L167" s="183">
        <f t="shared" si="43"/>
        <v>0</v>
      </c>
      <c r="M167" s="123">
        <v>17000</v>
      </c>
      <c r="N167" s="196"/>
      <c r="O167" s="417">
        <f t="shared" si="42"/>
        <v>0</v>
      </c>
      <c r="P167" s="418">
        <v>18600</v>
      </c>
      <c r="Q167" s="88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</row>
    <row r="168" spans="1:28" ht="15" hidden="1" customHeight="1" thickBot="1" x14ac:dyDescent="0.3">
      <c r="A168" s="74" t="s">
        <v>71</v>
      </c>
      <c r="B168" s="193"/>
      <c r="C168" s="157"/>
      <c r="D168" s="157"/>
      <c r="E168" s="77" t="s">
        <v>65</v>
      </c>
      <c r="F168" s="148"/>
      <c r="G168" s="149"/>
      <c r="H168" s="80">
        <v>1</v>
      </c>
      <c r="I168" s="81">
        <f t="shared" si="37"/>
        <v>0</v>
      </c>
      <c r="J168" s="82"/>
      <c r="K168" s="197"/>
      <c r="L168" s="183">
        <f t="shared" si="43"/>
        <v>0</v>
      </c>
      <c r="M168" s="123">
        <v>17000</v>
      </c>
      <c r="N168" s="184"/>
      <c r="O168" s="417">
        <f t="shared" si="42"/>
        <v>0</v>
      </c>
      <c r="P168" s="418">
        <v>18600</v>
      </c>
      <c r="Q168" s="88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</row>
    <row r="169" spans="1:28" ht="15" hidden="1" customHeight="1" thickBot="1" x14ac:dyDescent="0.3">
      <c r="A169" s="74" t="s">
        <v>71</v>
      </c>
      <c r="B169" s="90"/>
      <c r="C169" s="91"/>
      <c r="D169" s="91"/>
      <c r="E169" s="77" t="s">
        <v>65</v>
      </c>
      <c r="F169" s="78"/>
      <c r="G169" s="79"/>
      <c r="H169" s="80">
        <v>1</v>
      </c>
      <c r="I169" s="81">
        <f t="shared" si="37"/>
        <v>0</v>
      </c>
      <c r="J169" s="82"/>
      <c r="K169" s="198"/>
      <c r="L169" s="183">
        <f t="shared" si="43"/>
        <v>0</v>
      </c>
      <c r="M169" s="123">
        <v>17000</v>
      </c>
      <c r="N169" s="186"/>
      <c r="O169" s="417">
        <f t="shared" si="42"/>
        <v>0</v>
      </c>
      <c r="P169" s="418">
        <v>18600</v>
      </c>
      <c r="Q169" s="88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</row>
    <row r="170" spans="1:28" ht="7.5" hidden="1" customHeight="1" thickBot="1" x14ac:dyDescent="0.3">
      <c r="A170" s="74" t="s">
        <v>71</v>
      </c>
      <c r="B170" s="90"/>
      <c r="C170" s="91"/>
      <c r="D170" s="91"/>
      <c r="E170" s="77" t="s">
        <v>65</v>
      </c>
      <c r="F170" s="78"/>
      <c r="G170" s="79"/>
      <c r="H170" s="80">
        <v>1</v>
      </c>
      <c r="I170" s="81">
        <f t="shared" si="37"/>
        <v>0</v>
      </c>
      <c r="J170" s="82"/>
      <c r="K170" s="198"/>
      <c r="L170" s="183">
        <f t="shared" si="43"/>
        <v>0</v>
      </c>
      <c r="M170" s="123">
        <v>17000</v>
      </c>
      <c r="N170" s="186"/>
      <c r="O170" s="417">
        <f t="shared" si="42"/>
        <v>0</v>
      </c>
      <c r="P170" s="418">
        <v>18600</v>
      </c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</row>
    <row r="171" spans="1:28" ht="15" customHeight="1" thickBot="1" x14ac:dyDescent="0.3">
      <c r="A171" s="419" t="s">
        <v>71</v>
      </c>
      <c r="B171" s="420">
        <v>30</v>
      </c>
      <c r="C171" s="421">
        <v>50</v>
      </c>
      <c r="D171" s="422">
        <v>3000</v>
      </c>
      <c r="E171" s="423" t="s">
        <v>65</v>
      </c>
      <c r="F171" s="424"/>
      <c r="G171" s="425"/>
      <c r="H171" s="426">
        <v>1</v>
      </c>
      <c r="I171" s="427">
        <f t="shared" si="37"/>
        <v>4.4999999999999997E-3</v>
      </c>
      <c r="J171" s="428"/>
      <c r="K171" s="438"/>
      <c r="L171" s="439">
        <f t="shared" si="43"/>
        <v>76.5</v>
      </c>
      <c r="M171" s="123">
        <v>17000</v>
      </c>
      <c r="N171" s="441"/>
      <c r="O171" s="442">
        <f t="shared" si="42"/>
        <v>83.699999999999989</v>
      </c>
      <c r="P171" s="418">
        <v>18600</v>
      </c>
      <c r="Q171" s="1"/>
      <c r="R171" s="1"/>
      <c r="S171" s="1"/>
      <c r="T171" s="1"/>
      <c r="U171" s="1"/>
      <c r="V171" s="1"/>
      <c r="W171" s="1"/>
      <c r="X171" s="1"/>
      <c r="Y171" s="1"/>
    </row>
    <row r="172" spans="1:28" s="383" customFormat="1" ht="15" customHeight="1" x14ac:dyDescent="0.25">
      <c r="A172" s="443" t="s">
        <v>56</v>
      </c>
      <c r="B172" s="446">
        <v>30</v>
      </c>
      <c r="C172" s="447">
        <v>30</v>
      </c>
      <c r="D172" s="1062">
        <v>3000</v>
      </c>
      <c r="E172" s="448" t="s">
        <v>32</v>
      </c>
      <c r="F172" s="444"/>
      <c r="G172" s="451"/>
      <c r="H172" s="1063">
        <v>1</v>
      </c>
      <c r="I172" s="1064">
        <f t="shared" si="37"/>
        <v>2.7000000000000001E-3</v>
      </c>
      <c r="J172" s="455"/>
      <c r="K172" s="453"/>
      <c r="L172" s="437">
        <f t="shared" si="43"/>
        <v>68.31</v>
      </c>
      <c r="M172" s="457">
        <v>25300</v>
      </c>
      <c r="N172" s="458"/>
      <c r="O172" s="447">
        <f t="shared" si="42"/>
        <v>74.52000000000001</v>
      </c>
      <c r="P172" s="459">
        <v>27600</v>
      </c>
      <c r="Q172" s="1"/>
      <c r="R172" s="1"/>
      <c r="S172" s="1"/>
      <c r="T172" s="1"/>
      <c r="U172" s="1"/>
      <c r="V172" s="1"/>
      <c r="W172" s="1"/>
      <c r="X172" s="1"/>
      <c r="Y172" s="1"/>
    </row>
    <row r="173" spans="1:28" s="383" customFormat="1" ht="15" customHeight="1" x14ac:dyDescent="0.25">
      <c r="A173" s="443" t="s">
        <v>56</v>
      </c>
      <c r="B173" s="449">
        <v>30</v>
      </c>
      <c r="C173" s="435">
        <v>40</v>
      </c>
      <c r="D173" s="1065">
        <v>3000</v>
      </c>
      <c r="E173" s="450" t="s">
        <v>32</v>
      </c>
      <c r="F173" s="445"/>
      <c r="G173" s="452"/>
      <c r="H173" s="1066">
        <v>1</v>
      </c>
      <c r="I173" s="1067">
        <f t="shared" si="37"/>
        <v>3.5999999999999999E-3</v>
      </c>
      <c r="J173" s="456"/>
      <c r="K173" s="454"/>
      <c r="L173" s="607">
        <f t="shared" si="43"/>
        <v>91.08</v>
      </c>
      <c r="M173" s="1068">
        <v>25300</v>
      </c>
      <c r="N173" s="460"/>
      <c r="O173" s="435">
        <f t="shared" si="42"/>
        <v>99.36</v>
      </c>
      <c r="P173" s="1069">
        <v>27600</v>
      </c>
      <c r="Q173" s="1"/>
      <c r="R173" s="1"/>
      <c r="S173" s="1"/>
      <c r="T173" s="1"/>
      <c r="U173" s="1"/>
      <c r="V173" s="1"/>
      <c r="W173" s="1"/>
      <c r="X173" s="1"/>
      <c r="Y173" s="1"/>
    </row>
    <row r="174" spans="1:28" s="383" customFormat="1" ht="15" customHeight="1" x14ac:dyDescent="0.25">
      <c r="A174" s="443" t="s">
        <v>56</v>
      </c>
      <c r="B174" s="461">
        <v>30</v>
      </c>
      <c r="C174" s="436">
        <v>50</v>
      </c>
      <c r="D174" s="1070">
        <v>3000</v>
      </c>
      <c r="E174" s="463" t="s">
        <v>32</v>
      </c>
      <c r="F174" s="444"/>
      <c r="G174" s="451"/>
      <c r="H174" s="1071">
        <v>1</v>
      </c>
      <c r="I174" s="1072">
        <f t="shared" si="37"/>
        <v>4.4999999999999997E-3</v>
      </c>
      <c r="J174" s="466"/>
      <c r="K174" s="453"/>
      <c r="L174" s="437">
        <f t="shared" si="43"/>
        <v>113.85</v>
      </c>
      <c r="M174" s="457">
        <v>25300</v>
      </c>
      <c r="N174" s="467"/>
      <c r="O174" s="436">
        <f t="shared" si="42"/>
        <v>124.19999999999999</v>
      </c>
      <c r="P174" s="468">
        <v>27600</v>
      </c>
      <c r="Q174" s="1"/>
      <c r="R174" s="1"/>
      <c r="S174" s="1"/>
      <c r="T174" s="1"/>
      <c r="U174" s="1"/>
      <c r="V174" s="1"/>
      <c r="W174" s="1"/>
      <c r="X174" s="1"/>
      <c r="Y174" s="1"/>
    </row>
    <row r="175" spans="1:28" s="383" customFormat="1" ht="15" customHeight="1" x14ac:dyDescent="0.25">
      <c r="A175" s="443" t="s">
        <v>56</v>
      </c>
      <c r="B175" s="449">
        <v>30</v>
      </c>
      <c r="C175" s="435">
        <v>60</v>
      </c>
      <c r="D175" s="1065">
        <v>3000</v>
      </c>
      <c r="E175" s="450" t="s">
        <v>32</v>
      </c>
      <c r="F175" s="445"/>
      <c r="G175" s="452"/>
      <c r="H175" s="1066">
        <v>1</v>
      </c>
      <c r="I175" s="1067">
        <f t="shared" si="37"/>
        <v>5.4000000000000003E-3</v>
      </c>
      <c r="J175" s="456"/>
      <c r="K175" s="454"/>
      <c r="L175" s="607">
        <f t="shared" si="43"/>
        <v>136.62</v>
      </c>
      <c r="M175" s="1068">
        <v>25300</v>
      </c>
      <c r="N175" s="460"/>
      <c r="O175" s="435">
        <f t="shared" si="42"/>
        <v>149.04000000000002</v>
      </c>
      <c r="P175" s="1069">
        <v>27600</v>
      </c>
      <c r="Q175" s="1"/>
      <c r="R175" s="1"/>
      <c r="S175" s="1"/>
      <c r="T175" s="1"/>
      <c r="U175" s="1"/>
      <c r="V175" s="1"/>
      <c r="W175" s="1"/>
      <c r="X175" s="1"/>
      <c r="Y175" s="1"/>
    </row>
    <row r="176" spans="1:28" s="383" customFormat="1" ht="15" customHeight="1" x14ac:dyDescent="0.25">
      <c r="A176" s="443" t="s">
        <v>56</v>
      </c>
      <c r="B176" s="449">
        <v>40</v>
      </c>
      <c r="C176" s="435">
        <v>40</v>
      </c>
      <c r="D176" s="1065">
        <v>3000</v>
      </c>
      <c r="E176" s="450" t="s">
        <v>32</v>
      </c>
      <c r="F176" s="445"/>
      <c r="G176" s="452"/>
      <c r="H176" s="1066">
        <v>1</v>
      </c>
      <c r="I176" s="1067">
        <f t="shared" si="37"/>
        <v>4.7999999999999996E-3</v>
      </c>
      <c r="J176" s="456"/>
      <c r="K176" s="454"/>
      <c r="L176" s="607">
        <f t="shared" si="43"/>
        <v>121.43999999999998</v>
      </c>
      <c r="M176" s="1068">
        <v>25300</v>
      </c>
      <c r="N176" s="460"/>
      <c r="O176" s="435">
        <f t="shared" si="42"/>
        <v>132.47999999999999</v>
      </c>
      <c r="P176" s="1069">
        <v>27600</v>
      </c>
      <c r="Q176" s="1"/>
      <c r="R176" s="1"/>
      <c r="S176" s="1"/>
      <c r="T176" s="1"/>
      <c r="U176" s="1"/>
      <c r="V176" s="1"/>
      <c r="W176" s="1"/>
      <c r="X176" s="1"/>
      <c r="Y176" s="1"/>
    </row>
    <row r="177" spans="1:25" s="383" customFormat="1" ht="15" customHeight="1" x14ac:dyDescent="0.25">
      <c r="A177" s="443" t="s">
        <v>56</v>
      </c>
      <c r="B177" s="449">
        <v>40</v>
      </c>
      <c r="C177" s="435">
        <v>50</v>
      </c>
      <c r="D177" s="1065">
        <v>3000</v>
      </c>
      <c r="E177" s="450" t="s">
        <v>32</v>
      </c>
      <c r="F177" s="445"/>
      <c r="G177" s="452"/>
      <c r="H177" s="1066">
        <v>1</v>
      </c>
      <c r="I177" s="1067">
        <f t="shared" si="37"/>
        <v>6.0000000000000001E-3</v>
      </c>
      <c r="J177" s="456"/>
      <c r="K177" s="454"/>
      <c r="L177" s="607">
        <f t="shared" si="43"/>
        <v>151.80000000000001</v>
      </c>
      <c r="M177" s="1068">
        <v>25300</v>
      </c>
      <c r="N177" s="460"/>
      <c r="O177" s="435">
        <f t="shared" si="42"/>
        <v>165.6</v>
      </c>
      <c r="P177" s="1069">
        <v>27600</v>
      </c>
      <c r="Q177" s="1"/>
      <c r="R177" s="1"/>
      <c r="S177" s="1"/>
      <c r="T177" s="1"/>
      <c r="U177" s="1"/>
      <c r="V177" s="1"/>
      <c r="W177" s="1"/>
      <c r="X177" s="1"/>
      <c r="Y177" s="1"/>
    </row>
    <row r="178" spans="1:25" s="383" customFormat="1" ht="15" customHeight="1" x14ac:dyDescent="0.25">
      <c r="A178" s="443" t="s">
        <v>56</v>
      </c>
      <c r="B178" s="449">
        <v>40</v>
      </c>
      <c r="C178" s="435">
        <v>60</v>
      </c>
      <c r="D178" s="1065">
        <v>3000</v>
      </c>
      <c r="E178" s="450" t="s">
        <v>32</v>
      </c>
      <c r="F178" s="445"/>
      <c r="G178" s="452"/>
      <c r="H178" s="1066">
        <v>1</v>
      </c>
      <c r="I178" s="1067">
        <f t="shared" si="37"/>
        <v>7.1999999999999998E-3</v>
      </c>
      <c r="J178" s="456"/>
      <c r="K178" s="454"/>
      <c r="L178" s="607">
        <f t="shared" si="43"/>
        <v>182.16</v>
      </c>
      <c r="M178" s="1068">
        <v>25300</v>
      </c>
      <c r="N178" s="460"/>
      <c r="O178" s="435">
        <f t="shared" si="42"/>
        <v>198.72</v>
      </c>
      <c r="P178" s="1069">
        <v>27600</v>
      </c>
      <c r="Q178" s="1"/>
      <c r="R178" s="1"/>
      <c r="S178" s="1"/>
      <c r="T178" s="1"/>
      <c r="U178" s="1"/>
      <c r="V178" s="1"/>
      <c r="W178" s="1"/>
      <c r="X178" s="1"/>
      <c r="Y178" s="1"/>
    </row>
    <row r="179" spans="1:25" s="383" customFormat="1" ht="15" customHeight="1" x14ac:dyDescent="0.25">
      <c r="A179" s="443" t="s">
        <v>56</v>
      </c>
      <c r="B179" s="449">
        <v>40</v>
      </c>
      <c r="C179" s="435">
        <v>70</v>
      </c>
      <c r="D179" s="1065">
        <v>3000</v>
      </c>
      <c r="E179" s="450" t="s">
        <v>32</v>
      </c>
      <c r="F179" s="445"/>
      <c r="G179" s="452"/>
      <c r="H179" s="1066">
        <v>1</v>
      </c>
      <c r="I179" s="1067">
        <f t="shared" si="37"/>
        <v>8.3999999999999995E-3</v>
      </c>
      <c r="J179" s="456"/>
      <c r="K179" s="454"/>
      <c r="L179" s="607">
        <f t="shared" si="43"/>
        <v>212.51999999999998</v>
      </c>
      <c r="M179" s="1068">
        <v>25300</v>
      </c>
      <c r="N179" s="460"/>
      <c r="O179" s="435">
        <f t="shared" si="42"/>
        <v>231.83999999999997</v>
      </c>
      <c r="P179" s="1069">
        <v>27600</v>
      </c>
      <c r="Q179" s="1"/>
      <c r="R179" s="1"/>
      <c r="S179" s="1"/>
      <c r="T179" s="1"/>
      <c r="U179" s="1"/>
      <c r="V179" s="1"/>
      <c r="W179" s="1"/>
      <c r="X179" s="1"/>
      <c r="Y179" s="1"/>
    </row>
    <row r="180" spans="1:25" s="383" customFormat="1" ht="15" customHeight="1" x14ac:dyDescent="0.25">
      <c r="A180" s="443" t="s">
        <v>56</v>
      </c>
      <c r="B180" s="449">
        <v>50</v>
      </c>
      <c r="C180" s="435">
        <v>50</v>
      </c>
      <c r="D180" s="1065">
        <v>3000</v>
      </c>
      <c r="E180" s="450" t="s">
        <v>32</v>
      </c>
      <c r="F180" s="445"/>
      <c r="G180" s="452"/>
      <c r="H180" s="1066">
        <v>1</v>
      </c>
      <c r="I180" s="1067">
        <f t="shared" si="37"/>
        <v>7.4999999999999997E-3</v>
      </c>
      <c r="J180" s="456"/>
      <c r="K180" s="454"/>
      <c r="L180" s="607">
        <f t="shared" si="43"/>
        <v>189.75</v>
      </c>
      <c r="M180" s="1068">
        <v>25300</v>
      </c>
      <c r="N180" s="460"/>
      <c r="O180" s="435">
        <f t="shared" si="42"/>
        <v>207</v>
      </c>
      <c r="P180" s="1069">
        <v>27600</v>
      </c>
      <c r="Q180" s="1"/>
      <c r="R180" s="1"/>
      <c r="S180" s="1"/>
      <c r="T180" s="1"/>
      <c r="U180" s="1"/>
      <c r="V180" s="1"/>
      <c r="W180" s="1"/>
      <c r="X180" s="1"/>
      <c r="Y180" s="1"/>
    </row>
    <row r="181" spans="1:25" s="383" customFormat="1" ht="15" customHeight="1" x14ac:dyDescent="0.25">
      <c r="A181" s="443" t="s">
        <v>56</v>
      </c>
      <c r="B181" s="449">
        <v>50</v>
      </c>
      <c r="C181" s="435">
        <v>60</v>
      </c>
      <c r="D181" s="1065">
        <v>3000</v>
      </c>
      <c r="E181" s="450" t="s">
        <v>32</v>
      </c>
      <c r="F181" s="445"/>
      <c r="G181" s="452"/>
      <c r="H181" s="1066">
        <v>1</v>
      </c>
      <c r="I181" s="1067">
        <f t="shared" si="37"/>
        <v>8.9999999999999993E-3</v>
      </c>
      <c r="J181" s="456"/>
      <c r="K181" s="454"/>
      <c r="L181" s="607">
        <f t="shared" si="43"/>
        <v>227.7</v>
      </c>
      <c r="M181" s="1068">
        <v>25300</v>
      </c>
      <c r="N181" s="460"/>
      <c r="O181" s="435">
        <f t="shared" si="42"/>
        <v>248.39999999999998</v>
      </c>
      <c r="P181" s="1069">
        <v>27600</v>
      </c>
      <c r="Q181" s="1"/>
      <c r="R181" s="1"/>
      <c r="S181" s="1"/>
      <c r="T181" s="1"/>
      <c r="U181" s="1"/>
      <c r="V181" s="1"/>
      <c r="W181" s="1"/>
      <c r="X181" s="1"/>
      <c r="Y181" s="1"/>
    </row>
    <row r="182" spans="1:25" s="383" customFormat="1" ht="15" customHeight="1" x14ac:dyDescent="0.25">
      <c r="A182" s="443" t="s">
        <v>56</v>
      </c>
      <c r="B182" s="449">
        <v>50</v>
      </c>
      <c r="C182" s="435">
        <v>70</v>
      </c>
      <c r="D182" s="1065">
        <v>3000</v>
      </c>
      <c r="E182" s="450" t="s">
        <v>32</v>
      </c>
      <c r="F182" s="445"/>
      <c r="G182" s="452"/>
      <c r="H182" s="1066">
        <v>1</v>
      </c>
      <c r="I182" s="1067">
        <f t="shared" si="37"/>
        <v>1.0500000000000001E-2</v>
      </c>
      <c r="J182" s="456"/>
      <c r="K182" s="454"/>
      <c r="L182" s="607">
        <f t="shared" si="43"/>
        <v>265.65000000000003</v>
      </c>
      <c r="M182" s="1068">
        <v>25300</v>
      </c>
      <c r="N182" s="460"/>
      <c r="O182" s="435">
        <f t="shared" si="42"/>
        <v>289.8</v>
      </c>
      <c r="P182" s="1069">
        <v>27600</v>
      </c>
      <c r="Q182" s="1"/>
      <c r="R182" s="1"/>
      <c r="S182" s="1"/>
      <c r="T182" s="1"/>
      <c r="U182" s="1"/>
      <c r="V182" s="1"/>
      <c r="W182" s="1"/>
      <c r="X182" s="1"/>
      <c r="Y182" s="1"/>
    </row>
    <row r="183" spans="1:25" s="383" customFormat="1" ht="15" customHeight="1" x14ac:dyDescent="0.25">
      <c r="A183" s="443" t="s">
        <v>56</v>
      </c>
      <c r="B183" s="449">
        <v>60</v>
      </c>
      <c r="C183" s="435">
        <v>60</v>
      </c>
      <c r="D183" s="1065">
        <v>3000</v>
      </c>
      <c r="E183" s="450" t="s">
        <v>32</v>
      </c>
      <c r="F183" s="445"/>
      <c r="G183" s="452"/>
      <c r="H183" s="1066">
        <v>1</v>
      </c>
      <c r="I183" s="1067">
        <f t="shared" si="37"/>
        <v>1.0800000000000001E-2</v>
      </c>
      <c r="J183" s="456"/>
      <c r="K183" s="454"/>
      <c r="L183" s="607">
        <f t="shared" si="43"/>
        <v>273.24</v>
      </c>
      <c r="M183" s="1068">
        <v>25300</v>
      </c>
      <c r="N183" s="460"/>
      <c r="O183" s="435">
        <f t="shared" si="42"/>
        <v>298.08000000000004</v>
      </c>
      <c r="P183" s="1069">
        <v>27600</v>
      </c>
      <c r="Q183" s="1"/>
      <c r="R183" s="1"/>
      <c r="S183" s="1"/>
      <c r="T183" s="1"/>
      <c r="U183" s="1"/>
      <c r="V183" s="1"/>
      <c r="W183" s="1"/>
      <c r="X183" s="1"/>
      <c r="Y183" s="1"/>
    </row>
    <row r="184" spans="1:25" s="383" customFormat="1" ht="15" customHeight="1" x14ac:dyDescent="0.25">
      <c r="A184" s="443" t="s">
        <v>56</v>
      </c>
      <c r="B184" s="449">
        <v>60</v>
      </c>
      <c r="C184" s="435">
        <v>70</v>
      </c>
      <c r="D184" s="1065">
        <v>3000</v>
      </c>
      <c r="E184" s="450" t="s">
        <v>32</v>
      </c>
      <c r="F184" s="445"/>
      <c r="G184" s="452"/>
      <c r="H184" s="1066">
        <v>1</v>
      </c>
      <c r="I184" s="1067">
        <f t="shared" ref="I184:I199" si="48">B184*C184*D184/1000000000*H184</f>
        <v>1.26E-2</v>
      </c>
      <c r="J184" s="456"/>
      <c r="K184" s="454"/>
      <c r="L184" s="607">
        <f t="shared" si="43"/>
        <v>318.78000000000003</v>
      </c>
      <c r="M184" s="1068">
        <v>25300</v>
      </c>
      <c r="N184" s="460"/>
      <c r="O184" s="435">
        <f t="shared" ref="O184:O199" si="49">I184*P184</f>
        <v>347.76</v>
      </c>
      <c r="P184" s="1069">
        <v>27600</v>
      </c>
      <c r="Q184" s="1"/>
      <c r="R184" s="1"/>
      <c r="S184" s="1"/>
      <c r="T184" s="1"/>
      <c r="U184" s="1"/>
      <c r="V184" s="1"/>
      <c r="W184" s="1"/>
      <c r="X184" s="1"/>
      <c r="Y184" s="1"/>
    </row>
    <row r="185" spans="1:25" s="383" customFormat="1" ht="15" customHeight="1" thickBot="1" x14ac:dyDescent="0.3">
      <c r="A185" s="469" t="s">
        <v>56</v>
      </c>
      <c r="B185" s="1073">
        <v>70</v>
      </c>
      <c r="C185" s="719">
        <v>70</v>
      </c>
      <c r="D185" s="462">
        <v>3000</v>
      </c>
      <c r="E185" s="1074" t="s">
        <v>32</v>
      </c>
      <c r="F185" s="1075"/>
      <c r="G185" s="1076"/>
      <c r="H185" s="464">
        <v>1</v>
      </c>
      <c r="I185" s="465">
        <f t="shared" si="48"/>
        <v>1.47E-2</v>
      </c>
      <c r="J185" s="1077"/>
      <c r="K185" s="1078"/>
      <c r="L185" s="471">
        <f t="shared" si="43"/>
        <v>371.90999999999997</v>
      </c>
      <c r="M185" s="457">
        <v>25300</v>
      </c>
      <c r="N185" s="1079"/>
      <c r="O185" s="719">
        <f t="shared" si="49"/>
        <v>405.71999999999997</v>
      </c>
      <c r="P185" s="468">
        <v>27600</v>
      </c>
      <c r="Q185" s="1"/>
      <c r="R185" s="1"/>
      <c r="S185" s="1"/>
      <c r="T185" s="1"/>
      <c r="U185" s="1"/>
      <c r="V185" s="1"/>
      <c r="W185" s="1"/>
      <c r="X185" s="1"/>
      <c r="Y185" s="1"/>
    </row>
    <row r="186" spans="1:25" s="383" customFormat="1" ht="15" customHeight="1" thickBot="1" x14ac:dyDescent="0.3">
      <c r="A186" s="443" t="s">
        <v>56</v>
      </c>
      <c r="B186" s="461">
        <v>30</v>
      </c>
      <c r="C186" s="436">
        <v>30</v>
      </c>
      <c r="D186" s="462">
        <v>3000</v>
      </c>
      <c r="E186" s="463" t="s">
        <v>65</v>
      </c>
      <c r="F186" s="444"/>
      <c r="G186" s="451"/>
      <c r="H186" s="464">
        <v>1</v>
      </c>
      <c r="I186" s="465">
        <f t="shared" si="48"/>
        <v>2.7000000000000001E-3</v>
      </c>
      <c r="J186" s="466"/>
      <c r="K186" s="453"/>
      <c r="L186" s="437">
        <f t="shared" si="43"/>
        <v>45.900000000000006</v>
      </c>
      <c r="M186" s="457">
        <v>17000</v>
      </c>
      <c r="N186" s="467"/>
      <c r="O186" s="436">
        <f t="shared" si="49"/>
        <v>50.220000000000006</v>
      </c>
      <c r="P186" s="468">
        <v>18600</v>
      </c>
      <c r="Q186" s="1"/>
      <c r="R186" s="1"/>
      <c r="S186" s="1"/>
      <c r="T186" s="1"/>
      <c r="U186" s="1"/>
      <c r="V186" s="1"/>
      <c r="W186" s="1"/>
      <c r="X186" s="1"/>
      <c r="Y186" s="1"/>
    </row>
    <row r="187" spans="1:25" s="383" customFormat="1" ht="15" customHeight="1" thickBot="1" x14ac:dyDescent="0.3">
      <c r="A187" s="443" t="s">
        <v>56</v>
      </c>
      <c r="B187" s="446">
        <v>30</v>
      </c>
      <c r="C187" s="435">
        <v>40</v>
      </c>
      <c r="D187" s="422">
        <v>3000</v>
      </c>
      <c r="E187" s="450" t="s">
        <v>65</v>
      </c>
      <c r="F187" s="445"/>
      <c r="G187" s="452"/>
      <c r="H187" s="426">
        <v>1</v>
      </c>
      <c r="I187" s="427">
        <f t="shared" si="48"/>
        <v>3.5999999999999999E-3</v>
      </c>
      <c r="J187" s="456"/>
      <c r="K187" s="454"/>
      <c r="L187" s="437">
        <f t="shared" si="43"/>
        <v>61.199999999999996</v>
      </c>
      <c r="M187" s="457">
        <v>17000</v>
      </c>
      <c r="N187" s="460"/>
      <c r="O187" s="436">
        <f t="shared" si="49"/>
        <v>66.959999999999994</v>
      </c>
      <c r="P187" s="468">
        <v>18600</v>
      </c>
      <c r="Q187" s="1"/>
      <c r="R187" s="1"/>
      <c r="S187" s="1"/>
      <c r="T187" s="1"/>
      <c r="U187" s="1"/>
      <c r="V187" s="1"/>
      <c r="W187" s="1"/>
      <c r="X187" s="1"/>
      <c r="Y187" s="1"/>
    </row>
    <row r="188" spans="1:25" s="383" customFormat="1" ht="15" customHeight="1" thickBot="1" x14ac:dyDescent="0.3">
      <c r="A188" s="443" t="s">
        <v>56</v>
      </c>
      <c r="B188" s="446">
        <v>30</v>
      </c>
      <c r="C188" s="435">
        <v>50</v>
      </c>
      <c r="D188" s="422">
        <v>3000</v>
      </c>
      <c r="E188" s="450" t="s">
        <v>65</v>
      </c>
      <c r="F188" s="445"/>
      <c r="G188" s="452"/>
      <c r="H188" s="426">
        <v>1</v>
      </c>
      <c r="I188" s="427">
        <f t="shared" si="48"/>
        <v>4.4999999999999997E-3</v>
      </c>
      <c r="J188" s="456"/>
      <c r="K188" s="454"/>
      <c r="L188" s="437">
        <f t="shared" si="43"/>
        <v>76.5</v>
      </c>
      <c r="M188" s="457">
        <v>17000</v>
      </c>
      <c r="N188" s="460"/>
      <c r="O188" s="436">
        <f t="shared" si="49"/>
        <v>83.699999999999989</v>
      </c>
      <c r="P188" s="468">
        <v>18600</v>
      </c>
      <c r="Q188" s="1"/>
      <c r="R188" s="1"/>
      <c r="S188" s="1"/>
      <c r="T188" s="1"/>
      <c r="U188" s="1"/>
      <c r="V188" s="1"/>
      <c r="W188" s="1"/>
      <c r="X188" s="1"/>
      <c r="Y188" s="1"/>
    </row>
    <row r="189" spans="1:25" s="383" customFormat="1" ht="15" customHeight="1" thickBot="1" x14ac:dyDescent="0.3">
      <c r="A189" s="443" t="s">
        <v>56</v>
      </c>
      <c r="B189" s="446">
        <v>30</v>
      </c>
      <c r="C189" s="435">
        <v>60</v>
      </c>
      <c r="D189" s="422">
        <v>3000</v>
      </c>
      <c r="E189" s="450" t="s">
        <v>65</v>
      </c>
      <c r="F189" s="445"/>
      <c r="G189" s="452"/>
      <c r="H189" s="426">
        <v>1</v>
      </c>
      <c r="I189" s="427">
        <f t="shared" si="48"/>
        <v>5.4000000000000003E-3</v>
      </c>
      <c r="J189" s="456"/>
      <c r="K189" s="454"/>
      <c r="L189" s="437">
        <f t="shared" si="43"/>
        <v>91.800000000000011</v>
      </c>
      <c r="M189" s="457">
        <v>17000</v>
      </c>
      <c r="N189" s="460"/>
      <c r="O189" s="436">
        <f t="shared" si="49"/>
        <v>100.44000000000001</v>
      </c>
      <c r="P189" s="468">
        <v>18600</v>
      </c>
      <c r="Q189" s="1"/>
      <c r="R189" s="1"/>
      <c r="S189" s="1"/>
      <c r="T189" s="1"/>
      <c r="U189" s="1"/>
      <c r="V189" s="1"/>
      <c r="W189" s="1"/>
      <c r="X189" s="1"/>
      <c r="Y189" s="1"/>
    </row>
    <row r="190" spans="1:25" s="383" customFormat="1" ht="15" customHeight="1" thickBot="1" x14ac:dyDescent="0.3">
      <c r="A190" s="443" t="s">
        <v>56</v>
      </c>
      <c r="B190" s="449">
        <v>40</v>
      </c>
      <c r="C190" s="447">
        <v>40</v>
      </c>
      <c r="D190" s="422">
        <v>3000</v>
      </c>
      <c r="E190" s="450" t="s">
        <v>65</v>
      </c>
      <c r="F190" s="445"/>
      <c r="G190" s="452"/>
      <c r="H190" s="426">
        <v>1</v>
      </c>
      <c r="I190" s="427">
        <f t="shared" si="48"/>
        <v>4.7999999999999996E-3</v>
      </c>
      <c r="J190" s="456"/>
      <c r="K190" s="454"/>
      <c r="L190" s="437">
        <f t="shared" si="43"/>
        <v>81.599999999999994</v>
      </c>
      <c r="M190" s="457">
        <v>17000</v>
      </c>
      <c r="N190" s="460"/>
      <c r="O190" s="436">
        <f t="shared" si="49"/>
        <v>89.279999999999987</v>
      </c>
      <c r="P190" s="468">
        <v>18600</v>
      </c>
      <c r="Q190" s="1"/>
      <c r="R190" s="1"/>
      <c r="S190" s="1"/>
      <c r="T190" s="1"/>
      <c r="U190" s="1"/>
      <c r="V190" s="1"/>
      <c r="W190" s="1"/>
      <c r="X190" s="1"/>
      <c r="Y190" s="1"/>
    </row>
    <row r="191" spans="1:25" s="383" customFormat="1" ht="15" customHeight="1" thickBot="1" x14ac:dyDescent="0.3">
      <c r="A191" s="443" t="s">
        <v>56</v>
      </c>
      <c r="B191" s="449">
        <v>40</v>
      </c>
      <c r="C191" s="435">
        <v>50</v>
      </c>
      <c r="D191" s="422">
        <v>3000</v>
      </c>
      <c r="E191" s="450" t="s">
        <v>65</v>
      </c>
      <c r="F191" s="445"/>
      <c r="G191" s="452"/>
      <c r="H191" s="426">
        <v>1</v>
      </c>
      <c r="I191" s="427">
        <f t="shared" si="48"/>
        <v>6.0000000000000001E-3</v>
      </c>
      <c r="J191" s="456"/>
      <c r="K191" s="454"/>
      <c r="L191" s="437">
        <f t="shared" si="43"/>
        <v>102</v>
      </c>
      <c r="M191" s="457">
        <v>17000</v>
      </c>
      <c r="N191" s="460"/>
      <c r="O191" s="436">
        <f t="shared" si="49"/>
        <v>111.60000000000001</v>
      </c>
      <c r="P191" s="468">
        <v>18600</v>
      </c>
      <c r="Q191" s="1"/>
      <c r="R191" s="1"/>
      <c r="S191" s="1"/>
      <c r="T191" s="1"/>
      <c r="U191" s="1"/>
      <c r="V191" s="1"/>
      <c r="W191" s="1"/>
      <c r="X191" s="1"/>
      <c r="Y191" s="1"/>
    </row>
    <row r="192" spans="1:25" s="383" customFormat="1" ht="15" customHeight="1" thickBot="1" x14ac:dyDescent="0.3">
      <c r="A192" s="443" t="s">
        <v>56</v>
      </c>
      <c r="B192" s="449">
        <v>40</v>
      </c>
      <c r="C192" s="435">
        <v>60</v>
      </c>
      <c r="D192" s="422">
        <v>3000</v>
      </c>
      <c r="E192" s="450" t="s">
        <v>65</v>
      </c>
      <c r="F192" s="445"/>
      <c r="G192" s="452"/>
      <c r="H192" s="426">
        <v>1</v>
      </c>
      <c r="I192" s="427">
        <f t="shared" si="48"/>
        <v>7.1999999999999998E-3</v>
      </c>
      <c r="J192" s="456"/>
      <c r="K192" s="454"/>
      <c r="L192" s="437">
        <f t="shared" si="43"/>
        <v>122.39999999999999</v>
      </c>
      <c r="M192" s="457">
        <v>17000</v>
      </c>
      <c r="N192" s="460"/>
      <c r="O192" s="436">
        <f t="shared" si="49"/>
        <v>133.91999999999999</v>
      </c>
      <c r="P192" s="468">
        <v>18600</v>
      </c>
      <c r="Q192" s="1"/>
      <c r="R192" s="1"/>
      <c r="S192" s="1"/>
      <c r="T192" s="1"/>
      <c r="U192" s="1"/>
      <c r="V192" s="1"/>
      <c r="W192" s="1"/>
      <c r="X192" s="1"/>
      <c r="Y192" s="1"/>
    </row>
    <row r="193" spans="1:28" s="383" customFormat="1" ht="15" customHeight="1" thickBot="1" x14ac:dyDescent="0.3">
      <c r="A193" s="443" t="s">
        <v>56</v>
      </c>
      <c r="B193" s="449">
        <v>40</v>
      </c>
      <c r="C193" s="435">
        <v>70</v>
      </c>
      <c r="D193" s="422">
        <v>3000</v>
      </c>
      <c r="E193" s="450" t="s">
        <v>65</v>
      </c>
      <c r="F193" s="445"/>
      <c r="G193" s="452"/>
      <c r="H193" s="426">
        <v>1</v>
      </c>
      <c r="I193" s="427">
        <f t="shared" si="48"/>
        <v>8.3999999999999995E-3</v>
      </c>
      <c r="J193" s="456"/>
      <c r="K193" s="454"/>
      <c r="L193" s="437">
        <f t="shared" si="43"/>
        <v>142.79999999999998</v>
      </c>
      <c r="M193" s="457">
        <v>17000</v>
      </c>
      <c r="N193" s="460"/>
      <c r="O193" s="436">
        <f t="shared" si="49"/>
        <v>156.23999999999998</v>
      </c>
      <c r="P193" s="468">
        <v>18600</v>
      </c>
      <c r="Q193" s="1"/>
      <c r="R193" s="1"/>
      <c r="S193" s="1"/>
      <c r="T193" s="1"/>
      <c r="U193" s="1"/>
      <c r="V193" s="1"/>
      <c r="W193" s="1"/>
      <c r="X193" s="1"/>
      <c r="Y193" s="1"/>
    </row>
    <row r="194" spans="1:28" s="383" customFormat="1" ht="15" customHeight="1" thickBot="1" x14ac:dyDescent="0.3">
      <c r="A194" s="443" t="s">
        <v>56</v>
      </c>
      <c r="B194" s="449">
        <v>50</v>
      </c>
      <c r="C194" s="435">
        <v>50</v>
      </c>
      <c r="D194" s="422">
        <v>3000</v>
      </c>
      <c r="E194" s="450" t="s">
        <v>65</v>
      </c>
      <c r="F194" s="445"/>
      <c r="G194" s="452"/>
      <c r="H194" s="426">
        <v>1</v>
      </c>
      <c r="I194" s="427">
        <f t="shared" si="48"/>
        <v>7.4999999999999997E-3</v>
      </c>
      <c r="J194" s="456"/>
      <c r="K194" s="454"/>
      <c r="L194" s="437">
        <f t="shared" si="43"/>
        <v>127.5</v>
      </c>
      <c r="M194" s="457">
        <v>17000</v>
      </c>
      <c r="N194" s="460"/>
      <c r="O194" s="436">
        <f t="shared" si="49"/>
        <v>139.5</v>
      </c>
      <c r="P194" s="468">
        <v>18600</v>
      </c>
      <c r="Q194" s="1"/>
      <c r="R194" s="1"/>
      <c r="S194" s="1"/>
      <c r="T194" s="1"/>
      <c r="U194" s="1"/>
      <c r="V194" s="1"/>
      <c r="W194" s="1"/>
      <c r="X194" s="1"/>
      <c r="Y194" s="1"/>
    </row>
    <row r="195" spans="1:28" s="383" customFormat="1" ht="15" customHeight="1" thickBot="1" x14ac:dyDescent="0.3">
      <c r="A195" s="443" t="s">
        <v>56</v>
      </c>
      <c r="B195" s="449">
        <v>50</v>
      </c>
      <c r="C195" s="435">
        <v>60</v>
      </c>
      <c r="D195" s="422">
        <v>3000</v>
      </c>
      <c r="E195" s="450" t="s">
        <v>65</v>
      </c>
      <c r="F195" s="445"/>
      <c r="G195" s="452"/>
      <c r="H195" s="426">
        <v>1</v>
      </c>
      <c r="I195" s="427">
        <f t="shared" si="48"/>
        <v>8.9999999999999993E-3</v>
      </c>
      <c r="J195" s="456"/>
      <c r="K195" s="454"/>
      <c r="L195" s="437">
        <f t="shared" si="43"/>
        <v>153</v>
      </c>
      <c r="M195" s="457">
        <v>17000</v>
      </c>
      <c r="N195" s="460"/>
      <c r="O195" s="436">
        <f t="shared" si="49"/>
        <v>167.39999999999998</v>
      </c>
      <c r="P195" s="468">
        <v>18600</v>
      </c>
      <c r="Q195" s="1"/>
      <c r="R195" s="1"/>
      <c r="S195" s="1"/>
      <c r="T195" s="1"/>
      <c r="U195" s="1"/>
      <c r="V195" s="1"/>
      <c r="W195" s="1"/>
      <c r="X195" s="1"/>
      <c r="Y195" s="1"/>
    </row>
    <row r="196" spans="1:28" s="383" customFormat="1" ht="15" customHeight="1" thickBot="1" x14ac:dyDescent="0.3">
      <c r="A196" s="443" t="s">
        <v>56</v>
      </c>
      <c r="B196" s="449">
        <v>50</v>
      </c>
      <c r="C196" s="435">
        <v>70</v>
      </c>
      <c r="D196" s="422">
        <v>3000</v>
      </c>
      <c r="E196" s="450" t="s">
        <v>65</v>
      </c>
      <c r="F196" s="445"/>
      <c r="G196" s="452"/>
      <c r="H196" s="426">
        <v>1</v>
      </c>
      <c r="I196" s="427">
        <f t="shared" si="48"/>
        <v>1.0500000000000001E-2</v>
      </c>
      <c r="J196" s="456"/>
      <c r="K196" s="454"/>
      <c r="L196" s="437">
        <f t="shared" ref="L196:L199" si="50">M196*I196</f>
        <v>178.5</v>
      </c>
      <c r="M196" s="457">
        <v>17000</v>
      </c>
      <c r="N196" s="460"/>
      <c r="O196" s="436">
        <f t="shared" si="49"/>
        <v>195.3</v>
      </c>
      <c r="P196" s="468">
        <v>18600</v>
      </c>
      <c r="Q196" s="1"/>
      <c r="R196" s="1"/>
      <c r="S196" s="1"/>
      <c r="T196" s="1"/>
      <c r="U196" s="1"/>
      <c r="V196" s="1"/>
      <c r="W196" s="1"/>
      <c r="X196" s="1"/>
      <c r="Y196" s="1"/>
    </row>
    <row r="197" spans="1:28" s="383" customFormat="1" ht="15" customHeight="1" thickBot="1" x14ac:dyDescent="0.3">
      <c r="A197" s="443" t="s">
        <v>56</v>
      </c>
      <c r="B197" s="449">
        <v>60</v>
      </c>
      <c r="C197" s="435">
        <v>60</v>
      </c>
      <c r="D197" s="422">
        <v>3000</v>
      </c>
      <c r="E197" s="450" t="s">
        <v>65</v>
      </c>
      <c r="F197" s="445"/>
      <c r="G197" s="452"/>
      <c r="H197" s="426">
        <v>1</v>
      </c>
      <c r="I197" s="427">
        <f t="shared" si="48"/>
        <v>1.0800000000000001E-2</v>
      </c>
      <c r="J197" s="456"/>
      <c r="K197" s="454"/>
      <c r="L197" s="437">
        <f t="shared" si="50"/>
        <v>183.60000000000002</v>
      </c>
      <c r="M197" s="457">
        <v>17000</v>
      </c>
      <c r="N197" s="460"/>
      <c r="O197" s="436">
        <f t="shared" si="49"/>
        <v>200.88000000000002</v>
      </c>
      <c r="P197" s="468">
        <v>18600</v>
      </c>
      <c r="Q197" s="1"/>
      <c r="R197" s="1"/>
      <c r="S197" s="1"/>
      <c r="T197" s="1"/>
      <c r="U197" s="1"/>
      <c r="V197" s="1"/>
      <c r="W197" s="1"/>
      <c r="X197" s="1"/>
      <c r="Y197" s="1"/>
    </row>
    <row r="198" spans="1:28" s="383" customFormat="1" ht="17.45" customHeight="1" thickBot="1" x14ac:dyDescent="0.3">
      <c r="A198" s="443" t="s">
        <v>56</v>
      </c>
      <c r="B198" s="449">
        <v>60</v>
      </c>
      <c r="C198" s="435">
        <v>70</v>
      </c>
      <c r="D198" s="422">
        <v>3000</v>
      </c>
      <c r="E198" s="450" t="s">
        <v>65</v>
      </c>
      <c r="F198" s="445"/>
      <c r="G198" s="452"/>
      <c r="H198" s="426">
        <v>1</v>
      </c>
      <c r="I198" s="427">
        <f t="shared" si="48"/>
        <v>1.26E-2</v>
      </c>
      <c r="J198" s="456"/>
      <c r="K198" s="454"/>
      <c r="L198" s="437">
        <f t="shared" si="50"/>
        <v>214.2</v>
      </c>
      <c r="M198" s="457">
        <v>17000</v>
      </c>
      <c r="N198" s="460"/>
      <c r="O198" s="436">
        <f t="shared" si="49"/>
        <v>234.36</v>
      </c>
      <c r="P198" s="468">
        <v>18600</v>
      </c>
      <c r="Q198" s="1"/>
      <c r="R198" s="1"/>
      <c r="S198" s="1"/>
      <c r="T198" s="1"/>
      <c r="U198" s="1"/>
      <c r="V198" s="1"/>
      <c r="W198" s="1"/>
      <c r="X198" s="1"/>
      <c r="Y198" s="1"/>
    </row>
    <row r="199" spans="1:28" s="383" customFormat="1" ht="15" customHeight="1" thickBot="1" x14ac:dyDescent="0.3">
      <c r="A199" s="443" t="s">
        <v>56</v>
      </c>
      <c r="B199" s="449">
        <v>70</v>
      </c>
      <c r="C199" s="435">
        <v>70</v>
      </c>
      <c r="D199" s="422">
        <v>3000</v>
      </c>
      <c r="E199" s="450" t="s">
        <v>65</v>
      </c>
      <c r="F199" s="445"/>
      <c r="G199" s="452"/>
      <c r="H199" s="426">
        <v>1</v>
      </c>
      <c r="I199" s="427">
        <f t="shared" si="48"/>
        <v>1.47E-2</v>
      </c>
      <c r="J199" s="456"/>
      <c r="K199" s="454"/>
      <c r="L199" s="437">
        <f t="shared" si="50"/>
        <v>249.9</v>
      </c>
      <c r="M199" s="457">
        <v>17000</v>
      </c>
      <c r="N199" s="460"/>
      <c r="O199" s="436">
        <f t="shared" si="49"/>
        <v>273.42</v>
      </c>
      <c r="P199" s="468">
        <v>18600</v>
      </c>
      <c r="Q199" s="1"/>
      <c r="R199" s="1"/>
      <c r="S199" s="1"/>
      <c r="T199" s="1"/>
      <c r="U199" s="1"/>
      <c r="V199" s="1"/>
      <c r="W199" s="1"/>
      <c r="X199" s="1"/>
      <c r="Y199" s="1"/>
    </row>
    <row r="200" spans="1:28" ht="23.45" customHeight="1" x14ac:dyDescent="0.25">
      <c r="A200" s="932" t="s">
        <v>1</v>
      </c>
      <c r="B200" s="240" t="s">
        <v>2</v>
      </c>
      <c r="C200" s="241" t="s">
        <v>3</v>
      </c>
      <c r="D200" s="241" t="s">
        <v>4</v>
      </c>
      <c r="E200" s="939" t="s">
        <v>5</v>
      </c>
      <c r="F200" s="906" t="s">
        <v>22</v>
      </c>
      <c r="G200" s="908"/>
      <c r="H200" s="906" t="s">
        <v>49</v>
      </c>
      <c r="I200" s="907"/>
      <c r="J200" s="908"/>
      <c r="K200" s="384"/>
      <c r="L200" s="909" t="s">
        <v>38</v>
      </c>
      <c r="M200" s="910"/>
      <c r="N200" s="384"/>
      <c r="O200" s="941" t="s">
        <v>39</v>
      </c>
      <c r="P200" s="942"/>
      <c r="Q200" s="88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</row>
    <row r="201" spans="1:28" ht="15" customHeight="1" thickBot="1" x14ac:dyDescent="0.3">
      <c r="A201" s="933"/>
      <c r="B201" s="249" t="s">
        <v>8</v>
      </c>
      <c r="C201" s="250" t="s">
        <v>8</v>
      </c>
      <c r="D201" s="250" t="s">
        <v>8</v>
      </c>
      <c r="E201" s="940"/>
      <c r="F201" s="251" t="s">
        <v>27</v>
      </c>
      <c r="G201" s="219" t="s">
        <v>28</v>
      </c>
      <c r="H201" s="218" t="s">
        <v>9</v>
      </c>
      <c r="I201" s="252" t="s">
        <v>10</v>
      </c>
      <c r="J201" s="253" t="s">
        <v>29</v>
      </c>
      <c r="K201" s="254"/>
      <c r="L201" s="306" t="s">
        <v>30</v>
      </c>
      <c r="M201" s="306" t="s">
        <v>13</v>
      </c>
      <c r="N201" s="255"/>
      <c r="O201" s="256" t="s">
        <v>30</v>
      </c>
      <c r="P201" s="220" t="s">
        <v>13</v>
      </c>
      <c r="Q201" s="88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</row>
    <row r="202" spans="1:28" ht="18" customHeight="1" x14ac:dyDescent="0.25">
      <c r="A202" s="1117" t="s">
        <v>57</v>
      </c>
      <c r="B202" s="1118">
        <v>20</v>
      </c>
      <c r="C202" s="1119">
        <v>96</v>
      </c>
      <c r="D202" s="1119">
        <v>2000</v>
      </c>
      <c r="E202" s="1120" t="s">
        <v>32</v>
      </c>
      <c r="F202" s="1121"/>
      <c r="G202" s="1122"/>
      <c r="H202" s="1123">
        <v>1</v>
      </c>
      <c r="I202" s="1124">
        <v>3.8E-3</v>
      </c>
      <c r="J202" s="1125">
        <v>0</v>
      </c>
      <c r="K202" s="1126"/>
      <c r="L202" s="668">
        <f>M202*I202</f>
        <v>100.32</v>
      </c>
      <c r="M202" s="307">
        <v>26400</v>
      </c>
      <c r="N202" s="1127"/>
      <c r="O202" s="1112">
        <f>P202*I202</f>
        <v>109.44</v>
      </c>
      <c r="P202" s="1128">
        <v>28800</v>
      </c>
      <c r="Q202" s="88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</row>
    <row r="203" spans="1:28" ht="18.75" hidden="1" customHeight="1" x14ac:dyDescent="0.25">
      <c r="A203" s="1115" t="s">
        <v>57</v>
      </c>
      <c r="B203" s="282">
        <v>20</v>
      </c>
      <c r="C203" s="283">
        <v>96</v>
      </c>
      <c r="D203" s="283">
        <v>3000</v>
      </c>
      <c r="E203" s="284" t="s">
        <v>32</v>
      </c>
      <c r="F203" s="285"/>
      <c r="G203" s="286"/>
      <c r="H203" s="287">
        <v>1</v>
      </c>
      <c r="I203" s="297">
        <v>5.7600000000000004E-3</v>
      </c>
      <c r="J203" s="298">
        <v>0</v>
      </c>
      <c r="K203" s="299"/>
      <c r="L203" s="1084">
        <f t="shared" ref="L203:L265" si="51">M203*I203</f>
        <v>152.06400000000002</v>
      </c>
      <c r="M203" s="1116">
        <v>26400</v>
      </c>
      <c r="N203" s="242"/>
      <c r="O203" s="667">
        <f t="shared" ref="O203:O265" si="52">P203*I203</f>
        <v>165.88800000000001</v>
      </c>
      <c r="P203" s="302">
        <v>28800</v>
      </c>
      <c r="Q203" s="88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</row>
    <row r="204" spans="1:28" ht="18.75" hidden="1" customHeight="1" x14ac:dyDescent="0.25">
      <c r="A204" s="281" t="s">
        <v>57</v>
      </c>
      <c r="B204" s="282">
        <v>20</v>
      </c>
      <c r="C204" s="283">
        <v>96</v>
      </c>
      <c r="D204" s="275">
        <v>3000</v>
      </c>
      <c r="E204" s="276" t="s">
        <v>32</v>
      </c>
      <c r="F204" s="277"/>
      <c r="G204" s="278"/>
      <c r="H204" s="287">
        <v>1</v>
      </c>
      <c r="I204" s="297">
        <v>5.7600000000000004E-3</v>
      </c>
      <c r="J204" s="298">
        <v>0</v>
      </c>
      <c r="K204" s="300"/>
      <c r="L204" s="668">
        <f t="shared" si="51"/>
        <v>152.06400000000002</v>
      </c>
      <c r="M204" s="307">
        <v>26400</v>
      </c>
      <c r="N204" s="242"/>
      <c r="O204" s="667">
        <f t="shared" si="52"/>
        <v>165.88800000000001</v>
      </c>
      <c r="P204" s="302">
        <v>28800</v>
      </c>
      <c r="Q204" s="88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</row>
    <row r="205" spans="1:28" ht="18.75" hidden="1" customHeight="1" x14ac:dyDescent="0.25">
      <c r="A205" s="281" t="s">
        <v>57</v>
      </c>
      <c r="B205" s="282">
        <v>20</v>
      </c>
      <c r="C205" s="283">
        <v>96</v>
      </c>
      <c r="D205" s="275">
        <v>6000</v>
      </c>
      <c r="E205" s="276" t="s">
        <v>32</v>
      </c>
      <c r="F205" s="277"/>
      <c r="G205" s="278"/>
      <c r="H205" s="287">
        <v>1</v>
      </c>
      <c r="I205" s="297">
        <v>1.1520000000000001E-2</v>
      </c>
      <c r="J205" s="298">
        <v>0</v>
      </c>
      <c r="K205" s="300"/>
      <c r="L205" s="668">
        <f t="shared" si="51"/>
        <v>304.12800000000004</v>
      </c>
      <c r="M205" s="307">
        <v>26400</v>
      </c>
      <c r="N205" s="242"/>
      <c r="O205" s="667">
        <f t="shared" si="52"/>
        <v>331.77600000000001</v>
      </c>
      <c r="P205" s="302">
        <v>28800</v>
      </c>
      <c r="Q205" s="88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</row>
    <row r="206" spans="1:28" ht="18.75" hidden="1" customHeight="1" x14ac:dyDescent="0.25">
      <c r="A206" s="281" t="s">
        <v>57</v>
      </c>
      <c r="B206" s="282">
        <v>20</v>
      </c>
      <c r="C206" s="283">
        <v>96</v>
      </c>
      <c r="D206" s="275">
        <v>2000</v>
      </c>
      <c r="E206" s="276" t="s">
        <v>34</v>
      </c>
      <c r="F206" s="277"/>
      <c r="G206" s="278"/>
      <c r="H206" s="287">
        <v>1</v>
      </c>
      <c r="I206" s="297">
        <v>3.8400000000000001E-3</v>
      </c>
      <c r="J206" s="298">
        <v>0</v>
      </c>
      <c r="K206" s="300"/>
      <c r="L206" s="668">
        <f t="shared" si="51"/>
        <v>101.376</v>
      </c>
      <c r="M206" s="307">
        <v>26400</v>
      </c>
      <c r="N206" s="242"/>
      <c r="O206" s="667">
        <f t="shared" si="52"/>
        <v>110.592</v>
      </c>
      <c r="P206" s="302">
        <v>28800</v>
      </c>
      <c r="Q206" s="88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</row>
    <row r="207" spans="1:28" ht="18.75" hidden="1" customHeight="1" x14ac:dyDescent="0.25">
      <c r="A207" s="281" t="s">
        <v>57</v>
      </c>
      <c r="B207" s="282">
        <v>20</v>
      </c>
      <c r="C207" s="283">
        <v>96</v>
      </c>
      <c r="D207" s="275">
        <v>3000</v>
      </c>
      <c r="E207" s="276" t="s">
        <v>34</v>
      </c>
      <c r="F207" s="277"/>
      <c r="G207" s="278"/>
      <c r="H207" s="287">
        <v>1</v>
      </c>
      <c r="I207" s="297">
        <v>5.7600000000000004E-3</v>
      </c>
      <c r="J207" s="298">
        <v>0</v>
      </c>
      <c r="K207" s="300"/>
      <c r="L207" s="668">
        <f t="shared" si="51"/>
        <v>152.06400000000002</v>
      </c>
      <c r="M207" s="307">
        <v>26400</v>
      </c>
      <c r="N207" s="242"/>
      <c r="O207" s="667">
        <f t="shared" si="52"/>
        <v>165.88800000000001</v>
      </c>
      <c r="P207" s="302">
        <v>28800</v>
      </c>
      <c r="Q207" s="88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</row>
    <row r="208" spans="1:28" ht="18.75" customHeight="1" x14ac:dyDescent="0.25">
      <c r="A208" s="281" t="s">
        <v>57</v>
      </c>
      <c r="B208" s="282">
        <v>20</v>
      </c>
      <c r="C208" s="283">
        <v>96</v>
      </c>
      <c r="D208" s="275">
        <v>6000</v>
      </c>
      <c r="E208" s="276" t="s">
        <v>34</v>
      </c>
      <c r="F208" s="277"/>
      <c r="G208" s="278"/>
      <c r="H208" s="287">
        <v>1</v>
      </c>
      <c r="I208" s="297">
        <v>1.1520000000000001E-2</v>
      </c>
      <c r="J208" s="298">
        <v>0</v>
      </c>
      <c r="K208" s="300"/>
      <c r="L208" s="668">
        <f t="shared" si="51"/>
        <v>304.12800000000004</v>
      </c>
      <c r="M208" s="307">
        <v>26400</v>
      </c>
      <c r="N208" s="242"/>
      <c r="O208" s="667">
        <f t="shared" si="52"/>
        <v>331.77600000000001</v>
      </c>
      <c r="P208" s="302">
        <v>28800</v>
      </c>
      <c r="Q208" s="88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</row>
    <row r="209" spans="1:28" ht="18.75" customHeight="1" x14ac:dyDescent="0.25">
      <c r="A209" s="281" t="s">
        <v>57</v>
      </c>
      <c r="B209" s="282">
        <v>20</v>
      </c>
      <c r="C209" s="283">
        <v>121</v>
      </c>
      <c r="D209" s="275">
        <v>2000</v>
      </c>
      <c r="E209" s="276" t="s">
        <v>32</v>
      </c>
      <c r="F209" s="277"/>
      <c r="G209" s="278"/>
      <c r="H209" s="287">
        <v>1</v>
      </c>
      <c r="I209" s="297">
        <v>4.8399999999999997E-3</v>
      </c>
      <c r="J209" s="298">
        <v>0</v>
      </c>
      <c r="K209" s="300"/>
      <c r="L209" s="668">
        <f t="shared" si="51"/>
        <v>127.776</v>
      </c>
      <c r="M209" s="307">
        <v>26400</v>
      </c>
      <c r="N209" s="242"/>
      <c r="O209" s="667">
        <f t="shared" si="52"/>
        <v>139.392</v>
      </c>
      <c r="P209" s="302">
        <v>28800</v>
      </c>
      <c r="Q209" s="88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</row>
    <row r="210" spans="1:28" ht="18.75" customHeight="1" x14ac:dyDescent="0.25">
      <c r="A210" s="273" t="s">
        <v>57</v>
      </c>
      <c r="B210" s="274">
        <v>20</v>
      </c>
      <c r="C210" s="275">
        <v>121</v>
      </c>
      <c r="D210" s="275">
        <v>3000</v>
      </c>
      <c r="E210" s="276" t="s">
        <v>32</v>
      </c>
      <c r="F210" s="277"/>
      <c r="G210" s="278"/>
      <c r="H210" s="279">
        <v>1</v>
      </c>
      <c r="I210" s="280">
        <v>7.26E-3</v>
      </c>
      <c r="J210" s="301">
        <v>0</v>
      </c>
      <c r="K210" s="300"/>
      <c r="L210" s="668">
        <f t="shared" si="51"/>
        <v>191.66399999999999</v>
      </c>
      <c r="M210" s="307">
        <v>26400</v>
      </c>
      <c r="N210" s="242"/>
      <c r="O210" s="667">
        <f t="shared" si="52"/>
        <v>209.08799999999999</v>
      </c>
      <c r="P210" s="302">
        <v>28800</v>
      </c>
      <c r="Q210" s="88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</row>
    <row r="211" spans="1:28" ht="18.75" customHeight="1" x14ac:dyDescent="0.25">
      <c r="A211" s="1129" t="s">
        <v>57</v>
      </c>
      <c r="B211" s="1130">
        <v>20</v>
      </c>
      <c r="C211" s="1131">
        <v>121</v>
      </c>
      <c r="D211" s="1131">
        <v>6000</v>
      </c>
      <c r="E211" s="1132" t="s">
        <v>32</v>
      </c>
      <c r="F211" s="1133"/>
      <c r="G211" s="1134"/>
      <c r="H211" s="1135">
        <v>1</v>
      </c>
      <c r="I211" s="1136">
        <v>1.452E-2</v>
      </c>
      <c r="J211" s="1137">
        <v>0</v>
      </c>
      <c r="K211" s="1138"/>
      <c r="L211" s="668">
        <f t="shared" si="51"/>
        <v>383.32799999999997</v>
      </c>
      <c r="M211" s="307">
        <v>26400</v>
      </c>
      <c r="N211" s="1095"/>
      <c r="O211" s="1112">
        <f t="shared" si="52"/>
        <v>418.17599999999999</v>
      </c>
      <c r="P211" s="1128">
        <v>28800</v>
      </c>
      <c r="Q211" s="88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</row>
    <row r="212" spans="1:28" ht="18.75" customHeight="1" x14ac:dyDescent="0.25">
      <c r="A212" s="1139" t="s">
        <v>57</v>
      </c>
      <c r="B212" s="1140">
        <v>20</v>
      </c>
      <c r="C212" s="1141">
        <v>121</v>
      </c>
      <c r="D212" s="1142">
        <v>2000</v>
      </c>
      <c r="E212" s="1143" t="s">
        <v>34</v>
      </c>
      <c r="F212" s="1144"/>
      <c r="G212" s="1145"/>
      <c r="H212" s="1146">
        <v>1</v>
      </c>
      <c r="I212" s="1147">
        <v>4.8399999999999997E-3</v>
      </c>
      <c r="J212" s="1148">
        <v>0</v>
      </c>
      <c r="K212" s="1149"/>
      <c r="L212" s="668">
        <f t="shared" si="51"/>
        <v>82.28</v>
      </c>
      <c r="M212" s="305">
        <v>17000</v>
      </c>
      <c r="N212" s="1104"/>
      <c r="O212" s="1105">
        <f t="shared" si="52"/>
        <v>90.024000000000001</v>
      </c>
      <c r="P212" s="303">
        <v>18600</v>
      </c>
      <c r="Q212" s="88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</row>
    <row r="213" spans="1:28" ht="18.75" customHeight="1" x14ac:dyDescent="0.25">
      <c r="A213" s="1151" t="s">
        <v>57</v>
      </c>
      <c r="B213" s="1082">
        <v>20</v>
      </c>
      <c r="C213" s="1083">
        <v>121</v>
      </c>
      <c r="D213" s="1083">
        <v>3000</v>
      </c>
      <c r="E213" s="1097" t="s">
        <v>34</v>
      </c>
      <c r="F213" s="1098"/>
      <c r="G213" s="1099"/>
      <c r="H213" s="1100">
        <v>1</v>
      </c>
      <c r="I213" s="1101">
        <v>7.26E-3</v>
      </c>
      <c r="J213" s="1102">
        <v>0</v>
      </c>
      <c r="K213" s="1103"/>
      <c r="L213" s="668">
        <f t="shared" si="51"/>
        <v>123.42</v>
      </c>
      <c r="M213" s="305">
        <v>17000</v>
      </c>
      <c r="N213" s="1104"/>
      <c r="O213" s="1105">
        <f t="shared" si="52"/>
        <v>135.036</v>
      </c>
      <c r="P213" s="303">
        <v>18600</v>
      </c>
      <c r="Q213" s="88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</row>
    <row r="214" spans="1:28" ht="18.75" customHeight="1" x14ac:dyDescent="0.25">
      <c r="A214" s="1150" t="s">
        <v>57</v>
      </c>
      <c r="B214" s="1085">
        <v>20</v>
      </c>
      <c r="C214" s="1087">
        <v>121</v>
      </c>
      <c r="D214" s="1087">
        <v>6000</v>
      </c>
      <c r="E214" s="1088" t="s">
        <v>34</v>
      </c>
      <c r="F214" s="1089"/>
      <c r="G214" s="1090"/>
      <c r="H214" s="1091">
        <v>1</v>
      </c>
      <c r="I214" s="1092">
        <v>1.452E-2</v>
      </c>
      <c r="J214" s="1093">
        <v>0</v>
      </c>
      <c r="K214" s="1094"/>
      <c r="L214" s="1084">
        <f t="shared" si="51"/>
        <v>246.84</v>
      </c>
      <c r="M214" s="640">
        <v>17000</v>
      </c>
      <c r="N214" s="1095"/>
      <c r="O214" s="1096">
        <f t="shared" si="52"/>
        <v>270.072</v>
      </c>
      <c r="P214" s="303">
        <v>18600</v>
      </c>
      <c r="Q214" s="88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</row>
    <row r="215" spans="1:28" ht="18.75" hidden="1" customHeight="1" thickBot="1" x14ac:dyDescent="0.3">
      <c r="A215" s="642" t="s">
        <v>57</v>
      </c>
      <c r="B215" s="643">
        <v>20</v>
      </c>
      <c r="C215" s="644">
        <v>145</v>
      </c>
      <c r="D215" s="644">
        <v>3000</v>
      </c>
      <c r="E215" s="645" t="s">
        <v>32</v>
      </c>
      <c r="F215" s="646"/>
      <c r="G215" s="647"/>
      <c r="H215" s="648">
        <v>1</v>
      </c>
      <c r="I215" s="649">
        <v>8.6999999999999994E-3</v>
      </c>
      <c r="J215" s="650">
        <v>0</v>
      </c>
      <c r="K215" s="651"/>
      <c r="L215" s="1084">
        <f t="shared" si="51"/>
        <v>220.10999999999999</v>
      </c>
      <c r="M215" s="640">
        <v>25300</v>
      </c>
      <c r="N215" s="259"/>
      <c r="O215" s="667">
        <f t="shared" si="52"/>
        <v>161.82</v>
      </c>
      <c r="P215" s="303">
        <v>18600</v>
      </c>
      <c r="Q215" s="88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</row>
    <row r="216" spans="1:28" ht="18.75" hidden="1" customHeight="1" thickBot="1" x14ac:dyDescent="0.3">
      <c r="A216" s="213" t="s">
        <v>57</v>
      </c>
      <c r="B216" s="225">
        <v>20</v>
      </c>
      <c r="C216" s="226">
        <v>145</v>
      </c>
      <c r="D216" s="226">
        <v>3000</v>
      </c>
      <c r="E216" s="261" t="s">
        <v>32</v>
      </c>
      <c r="F216" s="262"/>
      <c r="G216" s="263"/>
      <c r="H216" s="264">
        <v>1</v>
      </c>
      <c r="I216" s="265">
        <v>8.6999999999999994E-3</v>
      </c>
      <c r="J216" s="266">
        <v>0</v>
      </c>
      <c r="K216" s="267"/>
      <c r="L216" s="668">
        <f t="shared" si="51"/>
        <v>220.10999999999999</v>
      </c>
      <c r="M216" s="305">
        <v>25300</v>
      </c>
      <c r="N216" s="268"/>
      <c r="O216" s="667">
        <f t="shared" si="52"/>
        <v>161.82</v>
      </c>
      <c r="P216" s="303">
        <v>18600</v>
      </c>
      <c r="Q216" s="88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</row>
    <row r="217" spans="1:28" ht="18.75" hidden="1" customHeight="1" thickBot="1" x14ac:dyDescent="0.3">
      <c r="A217" s="213" t="s">
        <v>57</v>
      </c>
      <c r="B217" s="225">
        <v>20</v>
      </c>
      <c r="C217" s="226">
        <v>145</v>
      </c>
      <c r="D217" s="226">
        <v>3000</v>
      </c>
      <c r="E217" s="236" t="s">
        <v>32</v>
      </c>
      <c r="F217" s="221"/>
      <c r="G217" s="222"/>
      <c r="H217" s="223">
        <v>1</v>
      </c>
      <c r="I217" s="224">
        <v>8.6999999999999994E-3</v>
      </c>
      <c r="J217" s="270">
        <v>0</v>
      </c>
      <c r="K217" s="271"/>
      <c r="L217" s="668">
        <f t="shared" si="51"/>
        <v>220.10999999999999</v>
      </c>
      <c r="M217" s="305">
        <v>25300</v>
      </c>
      <c r="N217" s="242"/>
      <c r="O217" s="667">
        <f t="shared" si="52"/>
        <v>161.82</v>
      </c>
      <c r="P217" s="303">
        <v>18600</v>
      </c>
      <c r="Q217" s="88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</row>
    <row r="218" spans="1:28" ht="18.75" hidden="1" customHeight="1" thickBot="1" x14ac:dyDescent="0.3">
      <c r="A218" s="213" t="s">
        <v>57</v>
      </c>
      <c r="B218" s="225">
        <v>20</v>
      </c>
      <c r="C218" s="226">
        <v>145</v>
      </c>
      <c r="D218" s="226">
        <v>3000</v>
      </c>
      <c r="E218" s="216" t="s">
        <v>32</v>
      </c>
      <c r="F218" s="209"/>
      <c r="G218" s="210"/>
      <c r="H218" s="211">
        <v>1</v>
      </c>
      <c r="I218" s="212">
        <v>8.6999999999999994E-3</v>
      </c>
      <c r="J218" s="247">
        <v>0</v>
      </c>
      <c r="K218" s="248"/>
      <c r="L218" s="668">
        <f t="shared" si="51"/>
        <v>220.10999999999999</v>
      </c>
      <c r="M218" s="305">
        <v>25300</v>
      </c>
      <c r="N218" s="242"/>
      <c r="O218" s="667">
        <f t="shared" si="52"/>
        <v>161.82</v>
      </c>
      <c r="P218" s="303">
        <v>18600</v>
      </c>
      <c r="Q218" s="88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</row>
    <row r="219" spans="1:28" ht="18.75" hidden="1" customHeight="1" thickBot="1" x14ac:dyDescent="0.3">
      <c r="A219" s="213" t="s">
        <v>57</v>
      </c>
      <c r="B219" s="225">
        <v>20</v>
      </c>
      <c r="C219" s="226">
        <v>145</v>
      </c>
      <c r="D219" s="226">
        <v>3000</v>
      </c>
      <c r="E219" s="216" t="s">
        <v>32</v>
      </c>
      <c r="F219" s="209"/>
      <c r="G219" s="210"/>
      <c r="H219" s="211">
        <v>1</v>
      </c>
      <c r="I219" s="212">
        <v>8.6999999999999994E-3</v>
      </c>
      <c r="J219" s="247">
        <v>0</v>
      </c>
      <c r="K219" s="248"/>
      <c r="L219" s="668">
        <f t="shared" si="51"/>
        <v>220.10999999999999</v>
      </c>
      <c r="M219" s="305">
        <v>25300</v>
      </c>
      <c r="N219" s="242"/>
      <c r="O219" s="667">
        <f t="shared" si="52"/>
        <v>161.82</v>
      </c>
      <c r="P219" s="303">
        <v>18600</v>
      </c>
      <c r="Q219" s="88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</row>
    <row r="220" spans="1:28" ht="18.75" hidden="1" customHeight="1" thickBot="1" x14ac:dyDescent="0.3">
      <c r="A220" s="213" t="s">
        <v>57</v>
      </c>
      <c r="B220" s="225">
        <v>20</v>
      </c>
      <c r="C220" s="226">
        <v>145</v>
      </c>
      <c r="D220" s="226">
        <v>3000</v>
      </c>
      <c r="E220" s="239" t="s">
        <v>32</v>
      </c>
      <c r="F220" s="227"/>
      <c r="G220" s="228"/>
      <c r="H220" s="229">
        <v>1</v>
      </c>
      <c r="I220" s="230">
        <v>8.6999999999999994E-3</v>
      </c>
      <c r="J220" s="257">
        <v>0</v>
      </c>
      <c r="K220" s="258"/>
      <c r="L220" s="668">
        <f t="shared" si="51"/>
        <v>220.10999999999999</v>
      </c>
      <c r="M220" s="305">
        <v>25300</v>
      </c>
      <c r="N220" s="268"/>
      <c r="O220" s="667">
        <f t="shared" si="52"/>
        <v>161.82</v>
      </c>
      <c r="P220" s="303">
        <v>18600</v>
      </c>
      <c r="Q220" s="88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</row>
    <row r="221" spans="1:28" ht="18.75" customHeight="1" x14ac:dyDescent="0.25">
      <c r="A221" s="1110" t="s">
        <v>57</v>
      </c>
      <c r="B221" s="1111">
        <v>20</v>
      </c>
      <c r="C221" s="1086">
        <v>146</v>
      </c>
      <c r="D221" s="1086">
        <v>6000</v>
      </c>
      <c r="E221" s="1088" t="s">
        <v>32</v>
      </c>
      <c r="F221" s="1089"/>
      <c r="G221" s="1090"/>
      <c r="H221" s="1091">
        <v>1</v>
      </c>
      <c r="I221" s="1092">
        <v>1.7399999999999999E-2</v>
      </c>
      <c r="J221" s="1093">
        <v>0</v>
      </c>
      <c r="K221" s="1094"/>
      <c r="L221" s="668">
        <f t="shared" si="51"/>
        <v>459.35999999999996</v>
      </c>
      <c r="M221" s="305">
        <v>26400</v>
      </c>
      <c r="N221" s="1095"/>
      <c r="O221" s="1112">
        <f t="shared" si="52"/>
        <v>501.11999999999995</v>
      </c>
      <c r="P221" s="1113">
        <v>28800</v>
      </c>
      <c r="Q221" s="88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</row>
    <row r="222" spans="1:28" ht="18.75" customHeight="1" x14ac:dyDescent="0.25">
      <c r="A222" s="642" t="s">
        <v>57</v>
      </c>
      <c r="B222" s="1085">
        <v>20</v>
      </c>
      <c r="C222" s="1087">
        <v>146</v>
      </c>
      <c r="D222" s="1087">
        <v>3000</v>
      </c>
      <c r="E222" s="1088" t="s">
        <v>34</v>
      </c>
      <c r="F222" s="1089"/>
      <c r="G222" s="1090"/>
      <c r="H222" s="1091">
        <v>1</v>
      </c>
      <c r="I222" s="1092">
        <v>8.6999999999999994E-3</v>
      </c>
      <c r="J222" s="1093">
        <v>0</v>
      </c>
      <c r="K222" s="1094"/>
      <c r="L222" s="1084">
        <f t="shared" si="51"/>
        <v>147.89999999999998</v>
      </c>
      <c r="M222" s="640">
        <v>17000</v>
      </c>
      <c r="N222" s="1109"/>
      <c r="O222" s="667">
        <f t="shared" si="52"/>
        <v>161.82</v>
      </c>
      <c r="P222" s="303">
        <v>18600</v>
      </c>
      <c r="Q222" s="88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</row>
    <row r="223" spans="1:28" ht="18.75" customHeight="1" thickBot="1" x14ac:dyDescent="0.3">
      <c r="A223" s="652" t="s">
        <v>57</v>
      </c>
      <c r="B223" s="665">
        <v>20</v>
      </c>
      <c r="C223" s="666">
        <v>146</v>
      </c>
      <c r="D223" s="666">
        <v>6000</v>
      </c>
      <c r="E223" s="658" t="s">
        <v>34</v>
      </c>
      <c r="F223" s="659"/>
      <c r="G223" s="660"/>
      <c r="H223" s="661">
        <v>1</v>
      </c>
      <c r="I223" s="662">
        <v>1.7399999999999999E-2</v>
      </c>
      <c r="J223" s="663">
        <v>0</v>
      </c>
      <c r="K223" s="664"/>
      <c r="L223" s="1084">
        <f t="shared" si="51"/>
        <v>295.79999999999995</v>
      </c>
      <c r="M223" s="640">
        <v>17000</v>
      </c>
      <c r="N223" s="641"/>
      <c r="O223" s="667">
        <f t="shared" si="52"/>
        <v>323.64</v>
      </c>
      <c r="P223" s="303">
        <v>18600</v>
      </c>
      <c r="Q223" s="88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</row>
    <row r="224" spans="1:28" ht="18.75" customHeight="1" x14ac:dyDescent="0.25">
      <c r="A224" s="642" t="s">
        <v>57</v>
      </c>
      <c r="B224" s="1080">
        <v>30</v>
      </c>
      <c r="C224" s="1081">
        <v>96</v>
      </c>
      <c r="D224" s="238">
        <v>3000</v>
      </c>
      <c r="E224" s="237" t="s">
        <v>32</v>
      </c>
      <c r="F224" s="231"/>
      <c r="G224" s="232"/>
      <c r="H224" s="233">
        <v>1</v>
      </c>
      <c r="I224" s="234">
        <v>8.6400000000000001E-3</v>
      </c>
      <c r="J224" s="245">
        <v>0</v>
      </c>
      <c r="K224" s="246"/>
      <c r="L224" s="668">
        <f t="shared" si="51"/>
        <v>228.096</v>
      </c>
      <c r="M224" s="640">
        <v>26400</v>
      </c>
      <c r="N224" s="242"/>
      <c r="O224" s="667">
        <f t="shared" si="52"/>
        <v>248.83199999999999</v>
      </c>
      <c r="P224" s="303">
        <v>28800</v>
      </c>
      <c r="Q224" s="88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</row>
    <row r="225" spans="1:28" ht="18.75" customHeight="1" x14ac:dyDescent="0.25">
      <c r="A225" s="213" t="s">
        <v>57</v>
      </c>
      <c r="B225" s="244">
        <v>30</v>
      </c>
      <c r="C225" s="238">
        <v>96</v>
      </c>
      <c r="D225" s="238">
        <v>6000</v>
      </c>
      <c r="E225" s="237" t="s">
        <v>32</v>
      </c>
      <c r="F225" s="231"/>
      <c r="G225" s="232"/>
      <c r="H225" s="233">
        <v>1</v>
      </c>
      <c r="I225" s="234">
        <v>1.728E-2</v>
      </c>
      <c r="J225" s="245">
        <v>0</v>
      </c>
      <c r="K225" s="246"/>
      <c r="L225" s="668">
        <f t="shared" si="51"/>
        <v>456.19200000000001</v>
      </c>
      <c r="M225" s="640">
        <v>26400</v>
      </c>
      <c r="N225" s="242"/>
      <c r="O225" s="667">
        <f t="shared" si="52"/>
        <v>497.66399999999999</v>
      </c>
      <c r="P225" s="303">
        <v>28800</v>
      </c>
      <c r="Q225" s="88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</row>
    <row r="226" spans="1:28" ht="18.75" hidden="1" customHeight="1" x14ac:dyDescent="0.25">
      <c r="A226" s="213" t="s">
        <v>57</v>
      </c>
      <c r="B226" s="269">
        <v>30</v>
      </c>
      <c r="C226" s="235">
        <v>96</v>
      </c>
      <c r="D226" s="238">
        <v>3000</v>
      </c>
      <c r="E226" s="237" t="s">
        <v>34</v>
      </c>
      <c r="F226" s="231"/>
      <c r="G226" s="232"/>
      <c r="H226" s="233">
        <v>1</v>
      </c>
      <c r="I226" s="234">
        <v>8.6400000000000001E-3</v>
      </c>
      <c r="J226" s="245">
        <v>0</v>
      </c>
      <c r="K226" s="246"/>
      <c r="L226" s="668">
        <f t="shared" si="51"/>
        <v>228.096</v>
      </c>
      <c r="M226" s="640">
        <v>26400</v>
      </c>
      <c r="N226" s="242"/>
      <c r="O226" s="667">
        <f t="shared" si="52"/>
        <v>248.83199999999999</v>
      </c>
      <c r="P226" s="303">
        <v>28800</v>
      </c>
      <c r="Q226" s="88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</row>
    <row r="227" spans="1:28" ht="18.75" hidden="1" customHeight="1" thickBot="1" x14ac:dyDescent="0.3">
      <c r="A227" s="213" t="s">
        <v>57</v>
      </c>
      <c r="B227" s="269">
        <v>30</v>
      </c>
      <c r="C227" s="235">
        <v>96</v>
      </c>
      <c r="D227" s="238">
        <v>6000</v>
      </c>
      <c r="E227" s="237" t="s">
        <v>34</v>
      </c>
      <c r="F227" s="231"/>
      <c r="G227" s="232"/>
      <c r="H227" s="233">
        <v>1</v>
      </c>
      <c r="I227" s="234">
        <v>1.728E-2</v>
      </c>
      <c r="J227" s="245">
        <v>0</v>
      </c>
      <c r="K227" s="246"/>
      <c r="L227" s="668">
        <f t="shared" si="51"/>
        <v>456.19200000000001</v>
      </c>
      <c r="M227" s="640">
        <v>26400</v>
      </c>
      <c r="N227" s="242"/>
      <c r="O227" s="667">
        <f t="shared" si="52"/>
        <v>497.66399999999999</v>
      </c>
      <c r="P227" s="303">
        <v>28800</v>
      </c>
      <c r="Q227" s="88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</row>
    <row r="228" spans="1:28" ht="18.75" hidden="1" customHeight="1" thickBot="1" x14ac:dyDescent="0.3">
      <c r="A228" s="213" t="s">
        <v>57</v>
      </c>
      <c r="B228" s="214">
        <v>30</v>
      </c>
      <c r="C228" s="215">
        <v>121</v>
      </c>
      <c r="D228" s="215">
        <v>3000</v>
      </c>
      <c r="E228" s="216" t="s">
        <v>32</v>
      </c>
      <c r="F228" s="209"/>
      <c r="G228" s="210"/>
      <c r="H228" s="211">
        <v>1</v>
      </c>
      <c r="I228" s="212">
        <v>1.089E-2</v>
      </c>
      <c r="J228" s="247">
        <v>0</v>
      </c>
      <c r="K228" s="248"/>
      <c r="L228" s="668">
        <f t="shared" si="51"/>
        <v>287.49600000000004</v>
      </c>
      <c r="M228" s="640">
        <v>26400</v>
      </c>
      <c r="N228" s="242"/>
      <c r="O228" s="667">
        <f t="shared" si="52"/>
        <v>313.63200000000001</v>
      </c>
      <c r="P228" s="303">
        <v>28800</v>
      </c>
      <c r="Q228" s="88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</row>
    <row r="229" spans="1:28" ht="18.75" hidden="1" customHeight="1" thickBot="1" x14ac:dyDescent="0.3">
      <c r="A229" s="213" t="s">
        <v>57</v>
      </c>
      <c r="B229" s="214">
        <v>30</v>
      </c>
      <c r="C229" s="215">
        <v>121</v>
      </c>
      <c r="D229" s="215">
        <v>6000</v>
      </c>
      <c r="E229" s="216" t="s">
        <v>32</v>
      </c>
      <c r="F229" s="209"/>
      <c r="G229" s="210"/>
      <c r="H229" s="211">
        <v>1</v>
      </c>
      <c r="I229" s="212">
        <v>2.1780000000000001E-2</v>
      </c>
      <c r="J229" s="247">
        <v>0</v>
      </c>
      <c r="K229" s="248"/>
      <c r="L229" s="668">
        <f t="shared" si="51"/>
        <v>574.99200000000008</v>
      </c>
      <c r="M229" s="640">
        <v>26400</v>
      </c>
      <c r="N229" s="242"/>
      <c r="O229" s="667">
        <f t="shared" si="52"/>
        <v>627.26400000000001</v>
      </c>
      <c r="P229" s="303">
        <v>28800</v>
      </c>
      <c r="Q229" s="88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</row>
    <row r="230" spans="1:28" ht="18.75" hidden="1" customHeight="1" thickBot="1" x14ac:dyDescent="0.3">
      <c r="A230" s="213" t="s">
        <v>57</v>
      </c>
      <c r="B230" s="214">
        <v>30</v>
      </c>
      <c r="C230" s="215">
        <v>121</v>
      </c>
      <c r="D230" s="215">
        <v>3000</v>
      </c>
      <c r="E230" s="216" t="s">
        <v>33</v>
      </c>
      <c r="F230" s="209"/>
      <c r="G230" s="210"/>
      <c r="H230" s="211">
        <v>1</v>
      </c>
      <c r="I230" s="212">
        <v>1.089E-2</v>
      </c>
      <c r="J230" s="247">
        <v>0</v>
      </c>
      <c r="K230" s="248"/>
      <c r="L230" s="668">
        <f t="shared" si="51"/>
        <v>287.49600000000004</v>
      </c>
      <c r="M230" s="640">
        <v>26400</v>
      </c>
      <c r="N230" s="242"/>
      <c r="O230" s="667">
        <f t="shared" si="52"/>
        <v>313.63200000000001</v>
      </c>
      <c r="P230" s="303">
        <v>28800</v>
      </c>
      <c r="Q230" s="88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</row>
    <row r="231" spans="1:28" ht="18.75" hidden="1" customHeight="1" thickBot="1" x14ac:dyDescent="0.3">
      <c r="A231" s="213" t="s">
        <v>57</v>
      </c>
      <c r="B231" s="214">
        <v>30</v>
      </c>
      <c r="C231" s="215">
        <v>121</v>
      </c>
      <c r="D231" s="288">
        <v>6000</v>
      </c>
      <c r="E231" s="289" t="s">
        <v>34</v>
      </c>
      <c r="F231" s="290"/>
      <c r="G231" s="291"/>
      <c r="H231" s="292">
        <v>1</v>
      </c>
      <c r="I231" s="293">
        <v>2.1780000000000001E-2</v>
      </c>
      <c r="J231" s="294">
        <v>0</v>
      </c>
      <c r="K231" s="295"/>
      <c r="L231" s="668">
        <f t="shared" si="51"/>
        <v>574.99200000000008</v>
      </c>
      <c r="M231" s="640">
        <v>26400</v>
      </c>
      <c r="N231" s="268"/>
      <c r="O231" s="667">
        <f t="shared" si="52"/>
        <v>627.26400000000001</v>
      </c>
      <c r="P231" s="303">
        <v>28800</v>
      </c>
      <c r="Q231" s="88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</row>
    <row r="232" spans="1:28" ht="18.75" hidden="1" customHeight="1" thickBot="1" x14ac:dyDescent="0.3">
      <c r="A232" s="213" t="s">
        <v>57</v>
      </c>
      <c r="B232" s="225">
        <v>30</v>
      </c>
      <c r="C232" s="226">
        <v>145</v>
      </c>
      <c r="D232" s="226">
        <v>3000</v>
      </c>
      <c r="E232" s="239" t="s">
        <v>32</v>
      </c>
      <c r="F232" s="227"/>
      <c r="G232" s="228"/>
      <c r="H232" s="229">
        <v>1</v>
      </c>
      <c r="I232" s="230">
        <v>1.3050000000000001E-2</v>
      </c>
      <c r="J232" s="257">
        <v>0</v>
      </c>
      <c r="K232" s="258"/>
      <c r="L232" s="668">
        <f t="shared" si="51"/>
        <v>344.52000000000004</v>
      </c>
      <c r="M232" s="640">
        <v>26400</v>
      </c>
      <c r="N232" s="259"/>
      <c r="O232" s="667">
        <f t="shared" si="52"/>
        <v>375.84000000000003</v>
      </c>
      <c r="P232" s="303">
        <v>28800</v>
      </c>
      <c r="Q232" s="88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</row>
    <row r="233" spans="1:28" ht="18.75" hidden="1" customHeight="1" thickBot="1" x14ac:dyDescent="0.3">
      <c r="A233" s="213" t="s">
        <v>57</v>
      </c>
      <c r="B233" s="225">
        <v>30</v>
      </c>
      <c r="C233" s="226">
        <v>145</v>
      </c>
      <c r="D233" s="226">
        <v>3000</v>
      </c>
      <c r="E233" s="239" t="s">
        <v>32</v>
      </c>
      <c r="F233" s="227"/>
      <c r="G233" s="228"/>
      <c r="H233" s="229">
        <v>1</v>
      </c>
      <c r="I233" s="230">
        <v>1.3050000000000001E-2</v>
      </c>
      <c r="J233" s="257">
        <v>0</v>
      </c>
      <c r="K233" s="258"/>
      <c r="L233" s="668">
        <f t="shared" si="51"/>
        <v>344.52000000000004</v>
      </c>
      <c r="M233" s="640">
        <v>26400</v>
      </c>
      <c r="N233" s="259"/>
      <c r="O233" s="667">
        <f t="shared" si="52"/>
        <v>375.84000000000003</v>
      </c>
      <c r="P233" s="303">
        <v>28800</v>
      </c>
      <c r="Q233" s="88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</row>
    <row r="234" spans="1:28" ht="18" customHeight="1" thickBot="1" x14ac:dyDescent="0.3">
      <c r="A234" s="652" t="s">
        <v>57</v>
      </c>
      <c r="B234" s="653">
        <v>30</v>
      </c>
      <c r="C234" s="654">
        <v>146</v>
      </c>
      <c r="D234" s="654">
        <v>3000</v>
      </c>
      <c r="E234" s="658" t="s">
        <v>32</v>
      </c>
      <c r="F234" s="659"/>
      <c r="G234" s="660"/>
      <c r="H234" s="655">
        <v>1</v>
      </c>
      <c r="I234" s="656">
        <v>1.3050000000000001E-2</v>
      </c>
      <c r="J234" s="657">
        <v>0</v>
      </c>
      <c r="K234" s="664"/>
      <c r="L234" s="668">
        <f t="shared" si="51"/>
        <v>344.52000000000004</v>
      </c>
      <c r="M234" s="640">
        <v>26400</v>
      </c>
      <c r="N234" s="641"/>
      <c r="O234" s="667">
        <f t="shared" si="52"/>
        <v>375.84000000000003</v>
      </c>
      <c r="P234" s="303">
        <v>28800</v>
      </c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</row>
    <row r="235" spans="1:28" ht="15" customHeight="1" x14ac:dyDescent="0.25">
      <c r="A235" s="642" t="s">
        <v>57</v>
      </c>
      <c r="B235" s="1085">
        <v>30</v>
      </c>
      <c r="C235" s="1086">
        <v>146</v>
      </c>
      <c r="D235" s="1087">
        <v>3000</v>
      </c>
      <c r="E235" s="1088" t="s">
        <v>32</v>
      </c>
      <c r="F235" s="1089"/>
      <c r="G235" s="1090"/>
      <c r="H235" s="1091">
        <v>1</v>
      </c>
      <c r="I235" s="1092">
        <v>1.3050000000000001E-2</v>
      </c>
      <c r="J235" s="1093">
        <v>0</v>
      </c>
      <c r="K235" s="1094"/>
      <c r="L235" s="668">
        <f t="shared" si="51"/>
        <v>344.52000000000004</v>
      </c>
      <c r="M235" s="640">
        <v>26400</v>
      </c>
      <c r="N235" s="1095"/>
      <c r="O235" s="1096">
        <f t="shared" si="52"/>
        <v>375.84000000000003</v>
      </c>
      <c r="P235" s="303">
        <v>28800</v>
      </c>
      <c r="Q235" s="1"/>
      <c r="R235" s="1"/>
      <c r="S235" s="1"/>
      <c r="T235" s="1"/>
      <c r="U235" s="1"/>
      <c r="V235" s="1"/>
      <c r="W235" s="1"/>
      <c r="X235" s="1"/>
      <c r="Y235" s="1"/>
    </row>
    <row r="236" spans="1:28" ht="14.25" customHeight="1" x14ac:dyDescent="0.25">
      <c r="A236" s="213" t="s">
        <v>57</v>
      </c>
      <c r="B236" s="1082">
        <v>30</v>
      </c>
      <c r="C236" s="1083">
        <v>146</v>
      </c>
      <c r="D236" s="1083">
        <v>3000</v>
      </c>
      <c r="E236" s="1097" t="s">
        <v>32</v>
      </c>
      <c r="F236" s="1098"/>
      <c r="G236" s="1099"/>
      <c r="H236" s="1100">
        <v>1</v>
      </c>
      <c r="I236" s="1101">
        <v>1.3050000000000001E-2</v>
      </c>
      <c r="J236" s="1102">
        <v>0</v>
      </c>
      <c r="K236" s="1103"/>
      <c r="L236" s="668">
        <f t="shared" si="51"/>
        <v>344.52000000000004</v>
      </c>
      <c r="M236" s="305">
        <v>26400</v>
      </c>
      <c r="N236" s="1104"/>
      <c r="O236" s="1105">
        <f t="shared" si="52"/>
        <v>375.84000000000003</v>
      </c>
      <c r="P236" s="303">
        <v>28800</v>
      </c>
      <c r="Q236" s="1"/>
      <c r="R236" s="1"/>
      <c r="S236" s="1"/>
      <c r="T236" s="1"/>
      <c r="U236" s="1"/>
      <c r="V236" s="1"/>
      <c r="W236" s="1"/>
      <c r="X236" s="1"/>
      <c r="Y236" s="1"/>
    </row>
    <row r="237" spans="1:28" ht="15" customHeight="1" x14ac:dyDescent="0.25">
      <c r="A237" s="213" t="s">
        <v>57</v>
      </c>
      <c r="B237" s="1082">
        <v>30</v>
      </c>
      <c r="C237" s="1083">
        <v>146</v>
      </c>
      <c r="D237" s="1083">
        <v>3000</v>
      </c>
      <c r="E237" s="1097" t="s">
        <v>32</v>
      </c>
      <c r="F237" s="1098"/>
      <c r="G237" s="1099"/>
      <c r="H237" s="1100">
        <v>1</v>
      </c>
      <c r="I237" s="1101">
        <v>1.3050000000000001E-2</v>
      </c>
      <c r="J237" s="1102">
        <v>0</v>
      </c>
      <c r="K237" s="1103"/>
      <c r="L237" s="668">
        <f t="shared" si="51"/>
        <v>344.52000000000004</v>
      </c>
      <c r="M237" s="640">
        <v>26400</v>
      </c>
      <c r="N237" s="242"/>
      <c r="O237" s="667">
        <f t="shared" si="52"/>
        <v>375.84000000000003</v>
      </c>
      <c r="P237" s="303">
        <v>28800</v>
      </c>
      <c r="Q237" s="1"/>
      <c r="R237" s="1"/>
      <c r="S237" s="1"/>
      <c r="T237" s="1"/>
      <c r="U237" s="1"/>
      <c r="V237" s="1"/>
      <c r="W237" s="1"/>
      <c r="X237" s="1"/>
      <c r="Y237" s="1"/>
    </row>
    <row r="238" spans="1:28" ht="15.75" customHeight="1" x14ac:dyDescent="0.25">
      <c r="A238" s="213" t="s">
        <v>57</v>
      </c>
      <c r="B238" s="1082">
        <v>30</v>
      </c>
      <c r="C238" s="1083">
        <v>146</v>
      </c>
      <c r="D238" s="1083">
        <v>3000</v>
      </c>
      <c r="E238" s="1097" t="s">
        <v>32</v>
      </c>
      <c r="F238" s="1098"/>
      <c r="G238" s="1099"/>
      <c r="H238" s="1100">
        <v>1</v>
      </c>
      <c r="I238" s="1101">
        <v>1.3050000000000001E-2</v>
      </c>
      <c r="J238" s="1102">
        <v>0</v>
      </c>
      <c r="K238" s="1106"/>
      <c r="L238" s="1084">
        <f t="shared" si="51"/>
        <v>344.52000000000004</v>
      </c>
      <c r="M238" s="640">
        <v>26400</v>
      </c>
      <c r="N238" s="243"/>
      <c r="O238" s="667">
        <f t="shared" si="52"/>
        <v>375.84000000000003</v>
      </c>
      <c r="P238" s="303">
        <v>28800</v>
      </c>
      <c r="Q238" s="1"/>
      <c r="R238" s="1"/>
      <c r="S238" s="1"/>
      <c r="T238" s="1"/>
      <c r="U238" s="1"/>
      <c r="V238" s="1"/>
      <c r="W238" s="1"/>
      <c r="X238" s="1"/>
      <c r="Y238" s="1"/>
    </row>
    <row r="239" spans="1:28" ht="17.25" customHeight="1" x14ac:dyDescent="0.25">
      <c r="A239" s="213" t="s">
        <v>57</v>
      </c>
      <c r="B239" s="1085">
        <v>30</v>
      </c>
      <c r="C239" s="1087">
        <v>146</v>
      </c>
      <c r="D239" s="1087">
        <v>3000</v>
      </c>
      <c r="E239" s="1088" t="s">
        <v>32</v>
      </c>
      <c r="F239" s="1089"/>
      <c r="G239" s="1090"/>
      <c r="H239" s="1091">
        <v>1</v>
      </c>
      <c r="I239" s="1092">
        <v>1.3050000000000001E-2</v>
      </c>
      <c r="J239" s="1093">
        <v>0</v>
      </c>
      <c r="K239" s="1094"/>
      <c r="L239" s="668">
        <f t="shared" si="51"/>
        <v>344.52000000000004</v>
      </c>
      <c r="M239" s="640">
        <v>26400</v>
      </c>
      <c r="N239" s="1107"/>
      <c r="O239" s="667">
        <f t="shared" si="52"/>
        <v>375.84000000000003</v>
      </c>
      <c r="P239" s="303">
        <v>28800</v>
      </c>
      <c r="Q239" s="60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</row>
    <row r="240" spans="1:28" ht="17.25" customHeight="1" x14ac:dyDescent="0.25">
      <c r="A240" s="213" t="s">
        <v>57</v>
      </c>
      <c r="B240" s="1082">
        <v>30</v>
      </c>
      <c r="C240" s="1083">
        <v>146</v>
      </c>
      <c r="D240" s="1083">
        <v>3000</v>
      </c>
      <c r="E240" s="1097" t="s">
        <v>34</v>
      </c>
      <c r="F240" s="1098"/>
      <c r="G240" s="1099"/>
      <c r="H240" s="1100">
        <v>1</v>
      </c>
      <c r="I240" s="1101">
        <v>1.3050000000000001E-2</v>
      </c>
      <c r="J240" s="1102">
        <v>0</v>
      </c>
      <c r="K240" s="1103"/>
      <c r="L240" s="668">
        <f t="shared" si="51"/>
        <v>221.85000000000002</v>
      </c>
      <c r="M240" s="305">
        <v>17000</v>
      </c>
      <c r="N240" s="1108"/>
      <c r="O240" s="667">
        <f t="shared" si="52"/>
        <v>242.73000000000002</v>
      </c>
      <c r="P240" s="303">
        <v>18600</v>
      </c>
      <c r="Q240" s="60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</row>
    <row r="241" spans="1:28" ht="17.25" customHeight="1" thickBot="1" x14ac:dyDescent="0.3">
      <c r="A241" s="652" t="s">
        <v>57</v>
      </c>
      <c r="B241" s="665">
        <v>30</v>
      </c>
      <c r="C241" s="666">
        <v>146</v>
      </c>
      <c r="D241" s="666">
        <v>6000</v>
      </c>
      <c r="E241" s="658" t="s">
        <v>34</v>
      </c>
      <c r="F241" s="659"/>
      <c r="G241" s="660"/>
      <c r="H241" s="661">
        <v>1</v>
      </c>
      <c r="I241" s="662">
        <v>2.6100000000000002E-2</v>
      </c>
      <c r="J241" s="663">
        <v>0</v>
      </c>
      <c r="K241" s="664"/>
      <c r="L241" s="1084">
        <f t="shared" si="51"/>
        <v>443.70000000000005</v>
      </c>
      <c r="M241" s="640">
        <v>17000</v>
      </c>
      <c r="N241" s="641"/>
      <c r="O241" s="667">
        <f t="shared" si="52"/>
        <v>485.46000000000004</v>
      </c>
      <c r="P241" s="303">
        <v>18600</v>
      </c>
      <c r="Q241" s="60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</row>
    <row r="242" spans="1:28" ht="17.25" customHeight="1" x14ac:dyDescent="0.25">
      <c r="A242" s="642" t="s">
        <v>57</v>
      </c>
      <c r="B242" s="244">
        <v>45</v>
      </c>
      <c r="C242" s="238">
        <v>96</v>
      </c>
      <c r="D242" s="238">
        <v>3000</v>
      </c>
      <c r="E242" s="237" t="s">
        <v>32</v>
      </c>
      <c r="F242" s="231"/>
      <c r="G242" s="232"/>
      <c r="H242" s="233">
        <v>1</v>
      </c>
      <c r="I242" s="234">
        <v>1.2959999999999999E-2</v>
      </c>
      <c r="J242" s="245">
        <v>0</v>
      </c>
      <c r="K242" s="246"/>
      <c r="L242" s="668">
        <f t="shared" si="51"/>
        <v>342.14400000000001</v>
      </c>
      <c r="M242" s="640">
        <v>26400</v>
      </c>
      <c r="N242" s="242"/>
      <c r="O242" s="667">
        <f t="shared" si="52"/>
        <v>373.24799999999999</v>
      </c>
      <c r="P242" s="303">
        <v>28800</v>
      </c>
      <c r="Q242" s="60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</row>
    <row r="243" spans="1:28" ht="15" customHeight="1" x14ac:dyDescent="0.25">
      <c r="A243" s="213" t="s">
        <v>57</v>
      </c>
      <c r="B243" s="244">
        <v>45</v>
      </c>
      <c r="C243" s="238">
        <v>96</v>
      </c>
      <c r="D243" s="238">
        <v>5000</v>
      </c>
      <c r="E243" s="237" t="s">
        <v>32</v>
      </c>
      <c r="F243" s="231"/>
      <c r="G243" s="232"/>
      <c r="H243" s="233">
        <v>1</v>
      </c>
      <c r="I243" s="234">
        <v>2.1600000000000001E-2</v>
      </c>
      <c r="J243" s="245">
        <v>0</v>
      </c>
      <c r="K243" s="246"/>
      <c r="L243" s="668">
        <f t="shared" si="51"/>
        <v>570.24</v>
      </c>
      <c r="M243" s="640">
        <v>26400</v>
      </c>
      <c r="N243" s="242"/>
      <c r="O243" s="667">
        <f t="shared" si="52"/>
        <v>622.08000000000004</v>
      </c>
      <c r="P243" s="303">
        <v>28800</v>
      </c>
    </row>
    <row r="244" spans="1:28" ht="15" customHeight="1" thickBot="1" x14ac:dyDescent="0.3">
      <c r="A244" s="652" t="s">
        <v>57</v>
      </c>
      <c r="B244" s="665">
        <v>45</v>
      </c>
      <c r="C244" s="666">
        <v>96</v>
      </c>
      <c r="D244" s="666">
        <v>6000</v>
      </c>
      <c r="E244" s="658" t="s">
        <v>32</v>
      </c>
      <c r="F244" s="659"/>
      <c r="G244" s="660"/>
      <c r="H244" s="661">
        <v>1</v>
      </c>
      <c r="I244" s="662">
        <v>2.5919999999999999E-2</v>
      </c>
      <c r="J244" s="663">
        <v>0</v>
      </c>
      <c r="K244" s="664"/>
      <c r="L244" s="668">
        <f t="shared" si="51"/>
        <v>684.28800000000001</v>
      </c>
      <c r="M244" s="640">
        <v>26400</v>
      </c>
      <c r="N244" s="641"/>
      <c r="O244" s="667">
        <f t="shared" si="52"/>
        <v>746.49599999999998</v>
      </c>
      <c r="P244" s="303">
        <v>28800</v>
      </c>
    </row>
    <row r="245" spans="1:28" ht="15" customHeight="1" x14ac:dyDescent="0.25">
      <c r="A245" s="642" t="s">
        <v>57</v>
      </c>
      <c r="B245" s="244">
        <v>45</v>
      </c>
      <c r="C245" s="238">
        <v>96</v>
      </c>
      <c r="D245" s="238">
        <v>3000</v>
      </c>
      <c r="E245" s="237" t="s">
        <v>34</v>
      </c>
      <c r="F245" s="231"/>
      <c r="G245" s="232"/>
      <c r="H245" s="233">
        <v>1</v>
      </c>
      <c r="I245" s="234">
        <v>1.2959999999999999E-2</v>
      </c>
      <c r="J245" s="245">
        <v>0</v>
      </c>
      <c r="K245" s="246"/>
      <c r="L245" s="668">
        <f t="shared" si="51"/>
        <v>220.32</v>
      </c>
      <c r="M245" s="640">
        <v>17000</v>
      </c>
      <c r="N245" s="242"/>
      <c r="O245" s="667">
        <f t="shared" si="52"/>
        <v>241.05599999999998</v>
      </c>
      <c r="P245" s="303">
        <v>18600</v>
      </c>
    </row>
    <row r="246" spans="1:28" ht="15" customHeight="1" x14ac:dyDescent="0.25">
      <c r="A246" s="213" t="s">
        <v>57</v>
      </c>
      <c r="B246" s="244">
        <v>45</v>
      </c>
      <c r="C246" s="238">
        <v>96</v>
      </c>
      <c r="D246" s="238">
        <v>5000</v>
      </c>
      <c r="E246" s="237" t="s">
        <v>34</v>
      </c>
      <c r="F246" s="231"/>
      <c r="G246" s="232"/>
      <c r="H246" s="233">
        <v>1</v>
      </c>
      <c r="I246" s="234">
        <v>2.1600000000000001E-2</v>
      </c>
      <c r="J246" s="245">
        <v>0</v>
      </c>
      <c r="K246" s="246"/>
      <c r="L246" s="668">
        <f t="shared" si="51"/>
        <v>367.20000000000005</v>
      </c>
      <c r="M246" s="640">
        <v>17000</v>
      </c>
      <c r="N246" s="242"/>
      <c r="O246" s="667">
        <f t="shared" si="52"/>
        <v>401.76000000000005</v>
      </c>
      <c r="P246" s="303">
        <v>18600</v>
      </c>
    </row>
    <row r="247" spans="1:28" ht="15" customHeight="1" thickBot="1" x14ac:dyDescent="0.3">
      <c r="A247" s="652" t="s">
        <v>57</v>
      </c>
      <c r="B247" s="665">
        <v>45</v>
      </c>
      <c r="C247" s="666">
        <v>96</v>
      </c>
      <c r="D247" s="666">
        <v>6000</v>
      </c>
      <c r="E247" s="658" t="s">
        <v>34</v>
      </c>
      <c r="F247" s="659"/>
      <c r="G247" s="660"/>
      <c r="H247" s="661">
        <v>1</v>
      </c>
      <c r="I247" s="662">
        <v>2.5919999999999999E-2</v>
      </c>
      <c r="J247" s="663">
        <v>0</v>
      </c>
      <c r="K247" s="664"/>
      <c r="L247" s="668">
        <f t="shared" si="51"/>
        <v>440.64</v>
      </c>
      <c r="M247" s="640">
        <v>17000</v>
      </c>
      <c r="N247" s="641"/>
      <c r="O247" s="667">
        <f t="shared" si="52"/>
        <v>482.11199999999997</v>
      </c>
      <c r="P247" s="303">
        <v>18600</v>
      </c>
    </row>
    <row r="248" spans="1:28" ht="15" customHeight="1" x14ac:dyDescent="0.25">
      <c r="A248" s="642" t="s">
        <v>57</v>
      </c>
      <c r="B248" s="244">
        <v>45</v>
      </c>
      <c r="C248" s="238">
        <v>121</v>
      </c>
      <c r="D248" s="238">
        <v>3000</v>
      </c>
      <c r="E248" s="237" t="s">
        <v>32</v>
      </c>
      <c r="F248" s="231"/>
      <c r="G248" s="232"/>
      <c r="H248" s="233">
        <v>1</v>
      </c>
      <c r="I248" s="234">
        <v>1.6334999999999999E-2</v>
      </c>
      <c r="J248" s="245">
        <v>0</v>
      </c>
      <c r="K248" s="246"/>
      <c r="L248" s="668">
        <f t="shared" si="51"/>
        <v>431.24399999999997</v>
      </c>
      <c r="M248" s="640">
        <v>26400</v>
      </c>
      <c r="N248" s="242"/>
      <c r="O248" s="667">
        <f t="shared" si="52"/>
        <v>470.44799999999998</v>
      </c>
      <c r="P248" s="304">
        <v>28800</v>
      </c>
    </row>
    <row r="249" spans="1:28" ht="15" customHeight="1" x14ac:dyDescent="0.25">
      <c r="A249" s="213" t="s">
        <v>57</v>
      </c>
      <c r="B249" s="244">
        <v>45</v>
      </c>
      <c r="C249" s="238">
        <v>121</v>
      </c>
      <c r="D249" s="238">
        <v>5000</v>
      </c>
      <c r="E249" s="237" t="s">
        <v>32</v>
      </c>
      <c r="F249" s="231"/>
      <c r="G249" s="232"/>
      <c r="H249" s="233">
        <v>1</v>
      </c>
      <c r="I249" s="234">
        <v>2.7224999999999999E-2</v>
      </c>
      <c r="J249" s="245">
        <v>0</v>
      </c>
      <c r="K249" s="246"/>
      <c r="L249" s="668">
        <f t="shared" si="51"/>
        <v>718.74</v>
      </c>
      <c r="M249" s="640">
        <v>26400</v>
      </c>
      <c r="N249" s="242"/>
      <c r="O249" s="667">
        <f t="shared" si="52"/>
        <v>784.07999999999993</v>
      </c>
      <c r="P249" s="304">
        <v>28800</v>
      </c>
    </row>
    <row r="250" spans="1:28" ht="15" customHeight="1" thickBot="1" x14ac:dyDescent="0.3">
      <c r="A250" s="652" t="s">
        <v>57</v>
      </c>
      <c r="B250" s="665">
        <v>45</v>
      </c>
      <c r="C250" s="666">
        <v>121</v>
      </c>
      <c r="D250" s="666">
        <v>6000</v>
      </c>
      <c r="E250" s="658" t="s">
        <v>32</v>
      </c>
      <c r="F250" s="659"/>
      <c r="G250" s="660"/>
      <c r="H250" s="661">
        <v>1</v>
      </c>
      <c r="I250" s="662">
        <v>3.2669999999999998E-2</v>
      </c>
      <c r="J250" s="663">
        <v>0</v>
      </c>
      <c r="K250" s="664"/>
      <c r="L250" s="668">
        <f t="shared" si="51"/>
        <v>862.48799999999994</v>
      </c>
      <c r="M250" s="640">
        <v>26400</v>
      </c>
      <c r="N250" s="641"/>
      <c r="O250" s="667">
        <f t="shared" si="52"/>
        <v>940.89599999999996</v>
      </c>
      <c r="P250" s="304">
        <v>28800</v>
      </c>
    </row>
    <row r="251" spans="1:28" ht="15" customHeight="1" x14ac:dyDescent="0.25">
      <c r="A251" s="642" t="s">
        <v>57</v>
      </c>
      <c r="B251" s="244">
        <v>45</v>
      </c>
      <c r="C251" s="238">
        <v>121</v>
      </c>
      <c r="D251" s="238">
        <v>3000</v>
      </c>
      <c r="E251" s="237" t="s">
        <v>34</v>
      </c>
      <c r="F251" s="231"/>
      <c r="G251" s="232"/>
      <c r="H251" s="233">
        <v>1</v>
      </c>
      <c r="I251" s="234">
        <v>1.6334999999999999E-2</v>
      </c>
      <c r="J251" s="245">
        <v>0</v>
      </c>
      <c r="K251" s="246"/>
      <c r="L251" s="668">
        <f t="shared" si="51"/>
        <v>277.69499999999999</v>
      </c>
      <c r="M251" s="640">
        <v>17000</v>
      </c>
      <c r="N251" s="242"/>
      <c r="O251" s="667">
        <f t="shared" si="52"/>
        <v>303.83099999999996</v>
      </c>
      <c r="P251" s="304">
        <v>18600</v>
      </c>
    </row>
    <row r="252" spans="1:28" ht="15" customHeight="1" x14ac:dyDescent="0.25">
      <c r="A252" s="213" t="s">
        <v>57</v>
      </c>
      <c r="B252" s="244">
        <v>45</v>
      </c>
      <c r="C252" s="238">
        <v>121</v>
      </c>
      <c r="D252" s="238">
        <v>5000</v>
      </c>
      <c r="E252" s="237" t="s">
        <v>34</v>
      </c>
      <c r="F252" s="231"/>
      <c r="G252" s="232"/>
      <c r="H252" s="233">
        <v>1</v>
      </c>
      <c r="I252" s="234">
        <v>2.7224999999999999E-2</v>
      </c>
      <c r="J252" s="245">
        <v>0</v>
      </c>
      <c r="K252" s="246"/>
      <c r="L252" s="668">
        <f t="shared" si="51"/>
        <v>462.82499999999999</v>
      </c>
      <c r="M252" s="640">
        <v>17000</v>
      </c>
      <c r="N252" s="242"/>
      <c r="O252" s="667">
        <f t="shared" si="52"/>
        <v>506.38499999999999</v>
      </c>
      <c r="P252" s="304">
        <v>18600</v>
      </c>
    </row>
    <row r="253" spans="1:28" ht="15" customHeight="1" thickBot="1" x14ac:dyDescent="0.3">
      <c r="A253" s="652" t="s">
        <v>57</v>
      </c>
      <c r="B253" s="665">
        <v>45</v>
      </c>
      <c r="C253" s="666">
        <v>121</v>
      </c>
      <c r="D253" s="666">
        <v>6000</v>
      </c>
      <c r="E253" s="658" t="s">
        <v>34</v>
      </c>
      <c r="F253" s="659"/>
      <c r="G253" s="660"/>
      <c r="H253" s="661">
        <v>1</v>
      </c>
      <c r="I253" s="662">
        <v>3.2669999999999998E-2</v>
      </c>
      <c r="J253" s="663">
        <v>0</v>
      </c>
      <c r="K253" s="664"/>
      <c r="L253" s="668">
        <f t="shared" si="51"/>
        <v>555.39</v>
      </c>
      <c r="M253" s="640">
        <v>17000</v>
      </c>
      <c r="N253" s="641"/>
      <c r="O253" s="667">
        <f t="shared" si="52"/>
        <v>607.66199999999992</v>
      </c>
      <c r="P253" s="304">
        <v>18600</v>
      </c>
    </row>
    <row r="254" spans="1:28" ht="15" customHeight="1" x14ac:dyDescent="0.25">
      <c r="A254" s="642" t="s">
        <v>57</v>
      </c>
      <c r="B254" s="1080">
        <v>45</v>
      </c>
      <c r="C254" s="1081">
        <v>146</v>
      </c>
      <c r="D254" s="1081">
        <v>3000</v>
      </c>
      <c r="E254" s="237" t="s">
        <v>32</v>
      </c>
      <c r="F254" s="231"/>
      <c r="G254" s="232"/>
      <c r="H254" s="233">
        <v>1</v>
      </c>
      <c r="I254" s="234">
        <v>1.9574999999999999E-2</v>
      </c>
      <c r="J254" s="245">
        <v>0</v>
      </c>
      <c r="K254" s="246"/>
      <c r="L254" s="668">
        <f t="shared" si="51"/>
        <v>516.78</v>
      </c>
      <c r="M254" s="640">
        <v>26400</v>
      </c>
      <c r="N254" s="242"/>
      <c r="O254" s="667">
        <f t="shared" si="52"/>
        <v>563.76</v>
      </c>
      <c r="P254" s="304">
        <v>28800</v>
      </c>
    </row>
    <row r="255" spans="1:28" ht="15" customHeight="1" x14ac:dyDescent="0.25">
      <c r="A255" s="213" t="s">
        <v>57</v>
      </c>
      <c r="B255" s="1082">
        <v>45</v>
      </c>
      <c r="C255" s="1083">
        <v>146</v>
      </c>
      <c r="D255" s="1083">
        <v>5000</v>
      </c>
      <c r="E255" s="237" t="s">
        <v>32</v>
      </c>
      <c r="F255" s="231"/>
      <c r="G255" s="232"/>
      <c r="H255" s="233">
        <v>1</v>
      </c>
      <c r="I255" s="234">
        <v>3.2625000000000001E-2</v>
      </c>
      <c r="J255" s="245">
        <v>0</v>
      </c>
      <c r="K255" s="246"/>
      <c r="L255" s="668">
        <f t="shared" si="51"/>
        <v>861.30000000000007</v>
      </c>
      <c r="M255" s="640">
        <v>26400</v>
      </c>
      <c r="N255" s="242"/>
      <c r="O255" s="667">
        <f t="shared" si="52"/>
        <v>939.6</v>
      </c>
      <c r="P255" s="304">
        <v>28800</v>
      </c>
    </row>
    <row r="256" spans="1:28" ht="15" customHeight="1" thickBot="1" x14ac:dyDescent="0.3">
      <c r="A256" s="652" t="s">
        <v>57</v>
      </c>
      <c r="B256" s="665">
        <v>45</v>
      </c>
      <c r="C256" s="666">
        <v>146</v>
      </c>
      <c r="D256" s="666">
        <v>6000</v>
      </c>
      <c r="E256" s="658" t="s">
        <v>32</v>
      </c>
      <c r="F256" s="659"/>
      <c r="G256" s="660"/>
      <c r="H256" s="661">
        <v>1</v>
      </c>
      <c r="I256" s="662">
        <v>3.9149999999999997E-2</v>
      </c>
      <c r="J256" s="663">
        <v>0</v>
      </c>
      <c r="K256" s="664"/>
      <c r="L256" s="668">
        <f t="shared" si="51"/>
        <v>1033.56</v>
      </c>
      <c r="M256" s="640">
        <v>26400</v>
      </c>
      <c r="N256" s="641"/>
      <c r="O256" s="667">
        <f t="shared" si="52"/>
        <v>1127.52</v>
      </c>
      <c r="P256" s="304">
        <v>28800</v>
      </c>
    </row>
    <row r="257" spans="1:16" ht="15" customHeight="1" x14ac:dyDescent="0.25">
      <c r="A257" s="1150" t="s">
        <v>57</v>
      </c>
      <c r="B257" s="1085">
        <v>45</v>
      </c>
      <c r="C257" s="1083">
        <v>146</v>
      </c>
      <c r="D257" s="1087">
        <v>3000</v>
      </c>
      <c r="E257" s="1088" t="s">
        <v>34</v>
      </c>
      <c r="F257" s="1089"/>
      <c r="G257" s="1090"/>
      <c r="H257" s="1091">
        <v>1</v>
      </c>
      <c r="I257" s="1092">
        <v>1.9574999999999999E-2</v>
      </c>
      <c r="J257" s="1093">
        <v>0</v>
      </c>
      <c r="K257" s="1094"/>
      <c r="L257" s="668">
        <f t="shared" si="51"/>
        <v>332.77499999999998</v>
      </c>
      <c r="M257" s="640">
        <v>17000</v>
      </c>
      <c r="N257" s="1095"/>
      <c r="O257" s="1096">
        <f t="shared" si="52"/>
        <v>364.09499999999997</v>
      </c>
      <c r="P257" s="303">
        <v>18600</v>
      </c>
    </row>
    <row r="258" spans="1:16" ht="15" customHeight="1" x14ac:dyDescent="0.25">
      <c r="A258" s="1151" t="s">
        <v>57</v>
      </c>
      <c r="B258" s="1082">
        <v>45</v>
      </c>
      <c r="C258" s="1083">
        <v>146</v>
      </c>
      <c r="D258" s="1083">
        <v>5000</v>
      </c>
      <c r="E258" s="1097" t="s">
        <v>34</v>
      </c>
      <c r="F258" s="1098"/>
      <c r="G258" s="1099"/>
      <c r="H258" s="1100">
        <v>1</v>
      </c>
      <c r="I258" s="1101">
        <v>3.2625000000000001E-2</v>
      </c>
      <c r="J258" s="1102">
        <v>0</v>
      </c>
      <c r="K258" s="1103"/>
      <c r="L258" s="668">
        <f t="shared" si="51"/>
        <v>554.625</v>
      </c>
      <c r="M258" s="305">
        <v>17000</v>
      </c>
      <c r="N258" s="1104"/>
      <c r="O258" s="1105">
        <f t="shared" si="52"/>
        <v>606.82500000000005</v>
      </c>
      <c r="P258" s="303">
        <v>18600</v>
      </c>
    </row>
    <row r="259" spans="1:16" ht="15" customHeight="1" thickBot="1" x14ac:dyDescent="0.3">
      <c r="A259" s="1152" t="s">
        <v>57</v>
      </c>
      <c r="B259" s="665">
        <v>45</v>
      </c>
      <c r="C259" s="1083">
        <v>146</v>
      </c>
      <c r="D259" s="666">
        <v>6000</v>
      </c>
      <c r="E259" s="658" t="s">
        <v>34</v>
      </c>
      <c r="F259" s="659"/>
      <c r="G259" s="660"/>
      <c r="H259" s="661">
        <v>1</v>
      </c>
      <c r="I259" s="662">
        <v>3.9149999999999997E-2</v>
      </c>
      <c r="J259" s="663">
        <v>0</v>
      </c>
      <c r="K259" s="664"/>
      <c r="L259" s="1084">
        <f t="shared" si="51"/>
        <v>665.55</v>
      </c>
      <c r="M259" s="640">
        <v>17000</v>
      </c>
      <c r="N259" s="641"/>
      <c r="O259" s="667">
        <f t="shared" si="52"/>
        <v>728.18999999999994</v>
      </c>
      <c r="P259" s="303">
        <v>18600</v>
      </c>
    </row>
    <row r="260" spans="1:16" ht="15" customHeight="1" x14ac:dyDescent="0.25">
      <c r="A260" s="1150" t="s">
        <v>57</v>
      </c>
      <c r="B260" s="1085">
        <v>45</v>
      </c>
      <c r="C260" s="1087">
        <v>196</v>
      </c>
      <c r="D260" s="1087">
        <v>3000</v>
      </c>
      <c r="E260" s="1088" t="s">
        <v>32</v>
      </c>
      <c r="F260" s="1089"/>
      <c r="G260" s="1090"/>
      <c r="H260" s="1091">
        <v>1</v>
      </c>
      <c r="I260" s="1092">
        <v>2.6325000000000001E-2</v>
      </c>
      <c r="J260" s="1093">
        <v>0</v>
      </c>
      <c r="K260" s="1094"/>
      <c r="L260" s="668">
        <f t="shared" si="51"/>
        <v>694.98</v>
      </c>
      <c r="M260" s="640">
        <v>26400</v>
      </c>
      <c r="N260" s="1095"/>
      <c r="O260" s="1112">
        <f t="shared" si="52"/>
        <v>758.16000000000008</v>
      </c>
      <c r="P260" s="1113">
        <v>28800</v>
      </c>
    </row>
    <row r="261" spans="1:16" ht="15" customHeight="1" x14ac:dyDescent="0.25">
      <c r="A261" s="642" t="s">
        <v>57</v>
      </c>
      <c r="B261" s="244">
        <v>45</v>
      </c>
      <c r="C261" s="238">
        <v>196</v>
      </c>
      <c r="D261" s="260">
        <v>5000</v>
      </c>
      <c r="E261" s="261" t="s">
        <v>32</v>
      </c>
      <c r="F261" s="262"/>
      <c r="G261" s="263"/>
      <c r="H261" s="233">
        <v>1</v>
      </c>
      <c r="I261" s="234">
        <v>4.3874999999999997E-2</v>
      </c>
      <c r="J261" s="266">
        <v>0</v>
      </c>
      <c r="K261" s="296"/>
      <c r="L261" s="1084">
        <f t="shared" si="51"/>
        <v>1158.3</v>
      </c>
      <c r="M261" s="640">
        <v>26400</v>
      </c>
      <c r="N261" s="268"/>
      <c r="O261" s="667">
        <f t="shared" si="52"/>
        <v>1263.5999999999999</v>
      </c>
      <c r="P261" s="303">
        <v>28800</v>
      </c>
    </row>
    <row r="262" spans="1:16" ht="15" customHeight="1" thickBot="1" x14ac:dyDescent="0.3">
      <c r="A262" s="213" t="s">
        <v>57</v>
      </c>
      <c r="B262" s="225">
        <v>45</v>
      </c>
      <c r="C262" s="226">
        <v>196</v>
      </c>
      <c r="D262" s="226">
        <v>6000</v>
      </c>
      <c r="E262" s="239" t="s">
        <v>32</v>
      </c>
      <c r="F262" s="227"/>
      <c r="G262" s="228"/>
      <c r="H262" s="229">
        <v>1</v>
      </c>
      <c r="I262" s="230">
        <v>5.2650000000000002E-2</v>
      </c>
      <c r="J262" s="257">
        <v>0</v>
      </c>
      <c r="K262" s="258"/>
      <c r="L262" s="668">
        <f t="shared" si="51"/>
        <v>1389.96</v>
      </c>
      <c r="M262" s="640">
        <v>26400</v>
      </c>
      <c r="N262" s="272"/>
      <c r="O262" s="667">
        <f t="shared" si="52"/>
        <v>1516.3200000000002</v>
      </c>
      <c r="P262" s="303">
        <v>28800</v>
      </c>
    </row>
    <row r="263" spans="1:16" ht="15" customHeight="1" x14ac:dyDescent="0.25">
      <c r="A263" s="213" t="s">
        <v>57</v>
      </c>
      <c r="B263" s="1111">
        <v>45</v>
      </c>
      <c r="C263" s="1086">
        <v>196</v>
      </c>
      <c r="D263" s="1087">
        <v>3000</v>
      </c>
      <c r="E263" s="1088" t="s">
        <v>34</v>
      </c>
      <c r="F263" s="1089"/>
      <c r="G263" s="1090"/>
      <c r="H263" s="1091">
        <v>1</v>
      </c>
      <c r="I263" s="1092">
        <v>2.6325000000000001E-2</v>
      </c>
      <c r="J263" s="1114">
        <v>0</v>
      </c>
      <c r="K263" s="1094"/>
      <c r="L263" s="668">
        <f t="shared" si="51"/>
        <v>447.52500000000003</v>
      </c>
      <c r="M263" s="305">
        <v>17000</v>
      </c>
      <c r="N263" s="1095"/>
      <c r="O263" s="1112">
        <f t="shared" si="52"/>
        <v>489.64500000000004</v>
      </c>
      <c r="P263" s="1113">
        <v>18600</v>
      </c>
    </row>
    <row r="264" spans="1:16" ht="15" customHeight="1" x14ac:dyDescent="0.25">
      <c r="A264" s="213" t="s">
        <v>57</v>
      </c>
      <c r="B264" s="1082">
        <v>45</v>
      </c>
      <c r="C264" s="1083">
        <v>196</v>
      </c>
      <c r="D264" s="1083">
        <v>5000</v>
      </c>
      <c r="E264" s="1097" t="s">
        <v>34</v>
      </c>
      <c r="F264" s="1098"/>
      <c r="G264" s="1099"/>
      <c r="H264" s="1100">
        <v>1</v>
      </c>
      <c r="I264" s="1101">
        <v>4.3874999999999997E-2</v>
      </c>
      <c r="J264" s="1102">
        <v>0</v>
      </c>
      <c r="K264" s="1103"/>
      <c r="L264" s="668">
        <f t="shared" si="51"/>
        <v>745.875</v>
      </c>
      <c r="M264" s="305">
        <v>17000</v>
      </c>
      <c r="N264" s="1104"/>
      <c r="O264" s="1153">
        <f t="shared" si="52"/>
        <v>816.07499999999993</v>
      </c>
      <c r="P264" s="1154">
        <v>18600</v>
      </c>
    </row>
    <row r="265" spans="1:16" ht="15" customHeight="1" thickBot="1" x14ac:dyDescent="0.3">
      <c r="A265" s="652" t="s">
        <v>57</v>
      </c>
      <c r="B265" s="665">
        <v>45</v>
      </c>
      <c r="C265" s="666">
        <v>196</v>
      </c>
      <c r="D265" s="666">
        <v>6000</v>
      </c>
      <c r="E265" s="658" t="s">
        <v>34</v>
      </c>
      <c r="F265" s="659"/>
      <c r="G265" s="660"/>
      <c r="H265" s="661">
        <v>1</v>
      </c>
      <c r="I265" s="662">
        <v>5.2650000000000002E-2</v>
      </c>
      <c r="J265" s="663">
        <v>0</v>
      </c>
      <c r="K265" s="664"/>
      <c r="L265" s="1084">
        <f t="shared" si="51"/>
        <v>895.05000000000007</v>
      </c>
      <c r="M265" s="640">
        <v>17000</v>
      </c>
      <c r="N265" s="641"/>
      <c r="O265" s="667">
        <f t="shared" si="52"/>
        <v>979.29000000000008</v>
      </c>
      <c r="P265" s="303">
        <v>18600</v>
      </c>
    </row>
    <row r="266" spans="1:16" ht="15" customHeight="1" x14ac:dyDescent="0.25">
      <c r="A266" s="208"/>
      <c r="B266" s="208"/>
      <c r="C266" s="208"/>
      <c r="D266" s="208"/>
      <c r="E266" s="208"/>
      <c r="F266" s="208"/>
      <c r="G266" s="208"/>
      <c r="H266" s="208"/>
      <c r="I266" s="208"/>
      <c r="J266" s="208"/>
      <c r="K266" s="208"/>
      <c r="L266" s="208"/>
      <c r="M266" s="208"/>
      <c r="N266" s="217"/>
      <c r="O266" s="208"/>
      <c r="P266" s="208"/>
    </row>
  </sheetData>
  <mergeCells count="39">
    <mergeCell ref="H32:J32"/>
    <mergeCell ref="F32:G32"/>
    <mergeCell ref="A32:A33"/>
    <mergeCell ref="A1:P2"/>
    <mergeCell ref="A3:A4"/>
    <mergeCell ref="E3:E4"/>
    <mergeCell ref="F3:G3"/>
    <mergeCell ref="H3:J3"/>
    <mergeCell ref="L3:M3"/>
    <mergeCell ref="O3:P3"/>
    <mergeCell ref="Q3:Q4"/>
    <mergeCell ref="A31:P31"/>
    <mergeCell ref="A15:P15"/>
    <mergeCell ref="A200:A201"/>
    <mergeCell ref="O121:P121"/>
    <mergeCell ref="F121:G121"/>
    <mergeCell ref="H121:J121"/>
    <mergeCell ref="L121:M121"/>
    <mergeCell ref="E200:E201"/>
    <mergeCell ref="O200:P200"/>
    <mergeCell ref="F200:G200"/>
    <mergeCell ref="E121:E122"/>
    <mergeCell ref="E32:E33"/>
    <mergeCell ref="A50:P50"/>
    <mergeCell ref="O32:P32"/>
    <mergeCell ref="L32:M32"/>
    <mergeCell ref="H200:J200"/>
    <mergeCell ref="L200:M200"/>
    <mergeCell ref="Q72:Q73"/>
    <mergeCell ref="Q121:Q122"/>
    <mergeCell ref="A134:P134"/>
    <mergeCell ref="A120:P120"/>
    <mergeCell ref="E72:E73"/>
    <mergeCell ref="F72:G72"/>
    <mergeCell ref="H72:J72"/>
    <mergeCell ref="L72:M72"/>
    <mergeCell ref="O72:P72"/>
    <mergeCell ref="A121:A122"/>
    <mergeCell ref="A72:A73"/>
  </mergeCells>
  <phoneticPr fontId="30" type="noConversion"/>
  <pageMargins left="0" right="0" top="0" bottom="0" header="0" footer="0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E42F94-5045-4F15-82B1-994FE5125226}">
  <sheetPr>
    <tabColor theme="8" tint="0.79998168889431442"/>
  </sheetPr>
  <dimension ref="A2:R95"/>
  <sheetViews>
    <sheetView workbookViewId="0">
      <selection activeCell="C2" sqref="C2"/>
    </sheetView>
  </sheetViews>
  <sheetFormatPr defaultRowHeight="15" x14ac:dyDescent="0.25"/>
  <cols>
    <col min="1" max="1" width="17" customWidth="1"/>
    <col min="2" max="2" width="6.28515625" customWidth="1"/>
    <col min="3" max="3" width="7" customWidth="1"/>
    <col min="4" max="4" width="7.28515625" customWidth="1"/>
    <col min="5" max="5" width="8.85546875" customWidth="1"/>
    <col min="6" max="6" width="7" customWidth="1"/>
    <col min="7" max="7" width="7.85546875" customWidth="1"/>
    <col min="8" max="8" width="8.28515625" customWidth="1"/>
    <col min="14" max="14" width="10.42578125" customWidth="1"/>
  </cols>
  <sheetData>
    <row r="2" spans="1:18" ht="15.75" thickBot="1" x14ac:dyDescent="0.3"/>
    <row r="3" spans="1:18" ht="29.25" thickBot="1" x14ac:dyDescent="0.5">
      <c r="A3" s="968" t="s">
        <v>141</v>
      </c>
      <c r="B3" s="969"/>
      <c r="C3" s="969"/>
      <c r="D3" s="969"/>
      <c r="E3" s="969"/>
      <c r="F3" s="969"/>
      <c r="G3" s="969"/>
      <c r="H3" s="969"/>
      <c r="I3" s="969"/>
      <c r="J3" s="969"/>
      <c r="K3" s="969"/>
      <c r="L3" s="969"/>
      <c r="M3" s="969"/>
      <c r="N3" s="969"/>
      <c r="O3" s="683"/>
      <c r="P3" s="683"/>
      <c r="Q3" s="683"/>
      <c r="R3" s="683"/>
    </row>
    <row r="4" spans="1:18" ht="30" x14ac:dyDescent="0.25">
      <c r="A4" s="684" t="s">
        <v>1</v>
      </c>
      <c r="B4" s="685" t="s">
        <v>2</v>
      </c>
      <c r="C4" s="686" t="s">
        <v>3</v>
      </c>
      <c r="D4" s="686" t="s">
        <v>4</v>
      </c>
      <c r="E4" s="687" t="s">
        <v>5</v>
      </c>
      <c r="F4" s="963" t="s">
        <v>23</v>
      </c>
      <c r="G4" s="963"/>
      <c r="H4" s="963"/>
      <c r="I4" s="688" t="s">
        <v>24</v>
      </c>
      <c r="J4" s="964" t="s">
        <v>97</v>
      </c>
      <c r="K4" s="965"/>
      <c r="L4" s="689" t="s">
        <v>24</v>
      </c>
      <c r="M4" s="966" t="s">
        <v>39</v>
      </c>
      <c r="N4" s="967"/>
      <c r="O4" s="670" t="s">
        <v>26</v>
      </c>
      <c r="P4" s="683"/>
      <c r="Q4" s="683"/>
      <c r="R4" s="683"/>
    </row>
    <row r="5" spans="1:18" ht="30.75" thickBot="1" x14ac:dyDescent="0.3">
      <c r="A5" s="690"/>
      <c r="B5" s="691" t="s">
        <v>8</v>
      </c>
      <c r="C5" s="692" t="s">
        <v>8</v>
      </c>
      <c r="D5" s="692" t="s">
        <v>8</v>
      </c>
      <c r="E5" s="693"/>
      <c r="F5" s="694" t="s">
        <v>9</v>
      </c>
      <c r="G5" s="695" t="s">
        <v>10</v>
      </c>
      <c r="H5" s="696" t="s">
        <v>29</v>
      </c>
      <c r="I5" s="697"/>
      <c r="J5" s="698" t="s">
        <v>30</v>
      </c>
      <c r="K5" s="699" t="s">
        <v>13</v>
      </c>
      <c r="L5" s="694"/>
      <c r="M5" s="700" t="s">
        <v>30</v>
      </c>
      <c r="N5" s="701" t="s">
        <v>13</v>
      </c>
      <c r="O5" s="683"/>
      <c r="P5" s="683"/>
      <c r="Q5" s="683"/>
      <c r="R5" s="683"/>
    </row>
    <row r="6" spans="1:18" x14ac:dyDescent="0.25">
      <c r="A6" s="702" t="s">
        <v>98</v>
      </c>
      <c r="B6" s="703">
        <v>16</v>
      </c>
      <c r="C6" s="436">
        <v>96</v>
      </c>
      <c r="D6" s="436">
        <v>1000</v>
      </c>
      <c r="E6" s="704" t="s">
        <v>99</v>
      </c>
      <c r="F6" s="705">
        <v>10</v>
      </c>
      <c r="G6" s="706">
        <f t="shared" ref="G6:G37" si="0">B6*C6*D6/1000000000*F6</f>
        <v>1.536E-2</v>
      </c>
      <c r="H6" s="707">
        <f t="shared" ref="H6:H37" si="1">D6*O6/1000000*F6</f>
        <v>0.87999999999999989</v>
      </c>
      <c r="I6" s="436">
        <f t="shared" ref="I6:I37" si="2">J6/H6</f>
        <v>1230.5454545454547</v>
      </c>
      <c r="J6" s="437">
        <f t="shared" ref="J6:J37" si="3">K6*G6</f>
        <v>1082.8800000000001</v>
      </c>
      <c r="K6" s="437">
        <v>70500</v>
      </c>
      <c r="L6" s="436">
        <f t="shared" ref="L6:L37" si="4">M6/H6</f>
        <v>1309.0909090909092</v>
      </c>
      <c r="M6" s="436">
        <f t="shared" ref="M6:M37" si="5">G6*N6</f>
        <v>1152</v>
      </c>
      <c r="N6" s="708">
        <v>75000</v>
      </c>
      <c r="O6" s="60">
        <v>88</v>
      </c>
      <c r="P6" s="683"/>
      <c r="Q6" s="683"/>
      <c r="R6" s="683"/>
    </row>
    <row r="7" spans="1:18" x14ac:dyDescent="0.25">
      <c r="A7" s="709" t="s">
        <v>98</v>
      </c>
      <c r="B7" s="557">
        <v>16</v>
      </c>
      <c r="C7" s="435">
        <v>96</v>
      </c>
      <c r="D7" s="435">
        <v>1300</v>
      </c>
      <c r="E7" s="710" t="s">
        <v>99</v>
      </c>
      <c r="F7" s="558">
        <v>10</v>
      </c>
      <c r="G7" s="605">
        <f t="shared" si="0"/>
        <v>1.9968E-2</v>
      </c>
      <c r="H7" s="606">
        <f t="shared" si="1"/>
        <v>1.1440000000000001</v>
      </c>
      <c r="I7" s="435">
        <f t="shared" si="2"/>
        <v>1230.5454545454543</v>
      </c>
      <c r="J7" s="607">
        <f t="shared" si="3"/>
        <v>1407.7439999999999</v>
      </c>
      <c r="K7" s="607">
        <v>70500</v>
      </c>
      <c r="L7" s="435">
        <f t="shared" si="4"/>
        <v>1309.0909090909088</v>
      </c>
      <c r="M7" s="435">
        <f t="shared" si="5"/>
        <v>1497.6</v>
      </c>
      <c r="N7" s="711">
        <v>75000</v>
      </c>
      <c r="O7" s="60">
        <v>88</v>
      </c>
      <c r="P7" s="683"/>
      <c r="Q7" s="683"/>
      <c r="R7" s="683"/>
    </row>
    <row r="8" spans="1:18" x14ac:dyDescent="0.25">
      <c r="A8" s="709" t="s">
        <v>98</v>
      </c>
      <c r="B8" s="557">
        <v>16</v>
      </c>
      <c r="C8" s="435">
        <v>96</v>
      </c>
      <c r="D8" s="435">
        <v>1500</v>
      </c>
      <c r="E8" s="710" t="s">
        <v>99</v>
      </c>
      <c r="F8" s="558">
        <v>10</v>
      </c>
      <c r="G8" s="605">
        <f t="shared" si="0"/>
        <v>2.3040000000000001E-2</v>
      </c>
      <c r="H8" s="606">
        <f t="shared" si="1"/>
        <v>1.32</v>
      </c>
      <c r="I8" s="435">
        <f t="shared" si="2"/>
        <v>1230.5454545454545</v>
      </c>
      <c r="J8" s="607">
        <f t="shared" si="3"/>
        <v>1624.3200000000002</v>
      </c>
      <c r="K8" s="607">
        <v>70500</v>
      </c>
      <c r="L8" s="435">
        <f t="shared" si="4"/>
        <v>1309.090909090909</v>
      </c>
      <c r="M8" s="435">
        <f t="shared" si="5"/>
        <v>1728</v>
      </c>
      <c r="N8" s="711">
        <v>75000</v>
      </c>
      <c r="O8" s="60">
        <v>88</v>
      </c>
      <c r="P8" s="683"/>
      <c r="Q8" s="683"/>
      <c r="R8" s="683"/>
    </row>
    <row r="9" spans="1:18" x14ac:dyDescent="0.25">
      <c r="A9" s="709" t="s">
        <v>98</v>
      </c>
      <c r="B9" s="557">
        <v>16</v>
      </c>
      <c r="C9" s="435">
        <v>96</v>
      </c>
      <c r="D9" s="435">
        <v>1700</v>
      </c>
      <c r="E9" s="710" t="s">
        <v>99</v>
      </c>
      <c r="F9" s="558">
        <v>10</v>
      </c>
      <c r="G9" s="605">
        <f t="shared" si="0"/>
        <v>2.6112000000000003E-2</v>
      </c>
      <c r="H9" s="606">
        <f t="shared" si="1"/>
        <v>1.496</v>
      </c>
      <c r="I9" s="435">
        <f t="shared" si="2"/>
        <v>1230.5454545454547</v>
      </c>
      <c r="J9" s="607">
        <f t="shared" si="3"/>
        <v>1840.8960000000002</v>
      </c>
      <c r="K9" s="607">
        <v>70500</v>
      </c>
      <c r="L9" s="435">
        <f t="shared" si="4"/>
        <v>1309.0909090909092</v>
      </c>
      <c r="M9" s="435">
        <f t="shared" si="5"/>
        <v>1958.4000000000003</v>
      </c>
      <c r="N9" s="711">
        <v>75000</v>
      </c>
      <c r="O9" s="60">
        <v>88</v>
      </c>
      <c r="P9" s="683"/>
      <c r="Q9" s="683"/>
      <c r="R9" s="683"/>
    </row>
    <row r="10" spans="1:18" x14ac:dyDescent="0.25">
      <c r="A10" s="709" t="s">
        <v>98</v>
      </c>
      <c r="B10" s="557">
        <v>16</v>
      </c>
      <c r="C10" s="435">
        <v>96</v>
      </c>
      <c r="D10" s="435">
        <v>2200</v>
      </c>
      <c r="E10" s="710" t="s">
        <v>99</v>
      </c>
      <c r="F10" s="558">
        <v>10</v>
      </c>
      <c r="G10" s="605">
        <f t="shared" si="0"/>
        <v>3.3792000000000003E-2</v>
      </c>
      <c r="H10" s="606">
        <f t="shared" si="1"/>
        <v>1.9359999999999999</v>
      </c>
      <c r="I10" s="435">
        <f t="shared" si="2"/>
        <v>1230.5454545454547</v>
      </c>
      <c r="J10" s="607">
        <f t="shared" si="3"/>
        <v>2382.3360000000002</v>
      </c>
      <c r="K10" s="607">
        <v>70500</v>
      </c>
      <c r="L10" s="435">
        <f t="shared" si="4"/>
        <v>1309.0909090909092</v>
      </c>
      <c r="M10" s="435">
        <f t="shared" si="5"/>
        <v>2534.4</v>
      </c>
      <c r="N10" s="711">
        <v>75000</v>
      </c>
      <c r="O10" s="60">
        <v>88</v>
      </c>
      <c r="P10" s="683"/>
      <c r="Q10" s="683"/>
      <c r="R10" s="683"/>
    </row>
    <row r="11" spans="1:18" x14ac:dyDescent="0.25">
      <c r="A11" s="709" t="s">
        <v>98</v>
      </c>
      <c r="B11" s="557">
        <v>16</v>
      </c>
      <c r="C11" s="435">
        <v>96</v>
      </c>
      <c r="D11" s="435">
        <v>2500</v>
      </c>
      <c r="E11" s="710" t="s">
        <v>99</v>
      </c>
      <c r="F11" s="558">
        <v>10</v>
      </c>
      <c r="G11" s="605">
        <f t="shared" si="0"/>
        <v>3.8400000000000004E-2</v>
      </c>
      <c r="H11" s="606">
        <f t="shared" si="1"/>
        <v>2.2000000000000002</v>
      </c>
      <c r="I11" s="435">
        <f t="shared" si="2"/>
        <v>1230.5454545454545</v>
      </c>
      <c r="J11" s="607">
        <f t="shared" si="3"/>
        <v>2707.2000000000003</v>
      </c>
      <c r="K11" s="607">
        <v>70500</v>
      </c>
      <c r="L11" s="435">
        <f t="shared" si="4"/>
        <v>1309.0909090909092</v>
      </c>
      <c r="M11" s="435">
        <f t="shared" si="5"/>
        <v>2880.0000000000005</v>
      </c>
      <c r="N11" s="711">
        <v>75000</v>
      </c>
      <c r="O11" s="60">
        <v>88</v>
      </c>
      <c r="P11" s="683"/>
      <c r="Q11" s="683"/>
      <c r="R11" s="683"/>
    </row>
    <row r="12" spans="1:18" x14ac:dyDescent="0.25">
      <c r="A12" s="709" t="s">
        <v>98</v>
      </c>
      <c r="B12" s="557">
        <v>16</v>
      </c>
      <c r="C12" s="435">
        <v>96</v>
      </c>
      <c r="D12" s="435">
        <v>2900</v>
      </c>
      <c r="E12" s="710" t="s">
        <v>99</v>
      </c>
      <c r="F12" s="558">
        <v>10</v>
      </c>
      <c r="G12" s="605">
        <f t="shared" si="0"/>
        <v>4.4544E-2</v>
      </c>
      <c r="H12" s="606">
        <f t="shared" si="1"/>
        <v>2.5519999999999996</v>
      </c>
      <c r="I12" s="435">
        <f t="shared" si="2"/>
        <v>1230.5454545454547</v>
      </c>
      <c r="J12" s="607">
        <f t="shared" si="3"/>
        <v>3140.3519999999999</v>
      </c>
      <c r="K12" s="607">
        <v>70500</v>
      </c>
      <c r="L12" s="435">
        <f t="shared" si="4"/>
        <v>1309.0909090909095</v>
      </c>
      <c r="M12" s="435">
        <f t="shared" si="5"/>
        <v>3340.8</v>
      </c>
      <c r="N12" s="711">
        <v>75000</v>
      </c>
      <c r="O12" s="60">
        <v>88</v>
      </c>
      <c r="P12" s="683"/>
      <c r="Q12" s="683"/>
      <c r="R12" s="683"/>
    </row>
    <row r="13" spans="1:18" ht="15.75" thickBot="1" x14ac:dyDescent="0.3">
      <c r="A13" s="712" t="s">
        <v>98</v>
      </c>
      <c r="B13" s="609">
        <v>16</v>
      </c>
      <c r="C13" s="470">
        <v>96</v>
      </c>
      <c r="D13" s="470">
        <v>3000</v>
      </c>
      <c r="E13" s="713" t="s">
        <v>99</v>
      </c>
      <c r="F13" s="610">
        <v>10</v>
      </c>
      <c r="G13" s="611">
        <f t="shared" si="0"/>
        <v>4.6080000000000003E-2</v>
      </c>
      <c r="H13" s="612">
        <f t="shared" si="1"/>
        <v>2.64</v>
      </c>
      <c r="I13" s="470">
        <f t="shared" si="2"/>
        <v>1230.5454545454545</v>
      </c>
      <c r="J13" s="613">
        <f t="shared" si="3"/>
        <v>3248.6400000000003</v>
      </c>
      <c r="K13" s="613">
        <v>70500</v>
      </c>
      <c r="L13" s="470">
        <f t="shared" si="4"/>
        <v>1309.090909090909</v>
      </c>
      <c r="M13" s="470">
        <f t="shared" si="5"/>
        <v>3456</v>
      </c>
      <c r="N13" s="714">
        <v>75000</v>
      </c>
      <c r="O13" s="60">
        <v>88</v>
      </c>
      <c r="P13" s="683"/>
      <c r="Q13" s="683"/>
      <c r="R13" s="683"/>
    </row>
    <row r="14" spans="1:18" x14ac:dyDescent="0.25">
      <c r="A14" s="702" t="s">
        <v>98</v>
      </c>
      <c r="B14" s="703">
        <v>16</v>
      </c>
      <c r="C14" s="436">
        <v>96</v>
      </c>
      <c r="D14" s="436">
        <v>1000</v>
      </c>
      <c r="E14" s="704" t="s">
        <v>100</v>
      </c>
      <c r="F14" s="705">
        <v>10</v>
      </c>
      <c r="G14" s="706">
        <f t="shared" si="0"/>
        <v>1.536E-2</v>
      </c>
      <c r="H14" s="707">
        <f t="shared" si="1"/>
        <v>0.87999999999999989</v>
      </c>
      <c r="I14" s="436">
        <f>J14/H14</f>
        <v>677.23636363636365</v>
      </c>
      <c r="J14" s="437">
        <f>K14*G14</f>
        <v>595.96799999999996</v>
      </c>
      <c r="K14" s="437">
        <v>38800</v>
      </c>
      <c r="L14" s="436">
        <f t="shared" si="4"/>
        <v>719.12727272727284</v>
      </c>
      <c r="M14" s="436">
        <f t="shared" si="5"/>
        <v>632.83199999999999</v>
      </c>
      <c r="N14" s="708">
        <v>41200</v>
      </c>
      <c r="O14" s="60">
        <v>88</v>
      </c>
      <c r="P14" s="683"/>
      <c r="Q14" s="683"/>
      <c r="R14" s="683"/>
    </row>
    <row r="15" spans="1:18" x14ac:dyDescent="0.25">
      <c r="A15" s="709" t="s">
        <v>98</v>
      </c>
      <c r="B15" s="557">
        <v>16</v>
      </c>
      <c r="C15" s="435">
        <v>96</v>
      </c>
      <c r="D15" s="435">
        <v>1200</v>
      </c>
      <c r="E15" s="710" t="s">
        <v>100</v>
      </c>
      <c r="F15" s="558">
        <v>10</v>
      </c>
      <c r="G15" s="605">
        <f t="shared" si="0"/>
        <v>1.8432E-2</v>
      </c>
      <c r="H15" s="606">
        <f t="shared" si="1"/>
        <v>1.056</v>
      </c>
      <c r="I15" s="435">
        <f t="shared" si="2"/>
        <v>677.23636363636365</v>
      </c>
      <c r="J15" s="607">
        <f t="shared" si="3"/>
        <v>715.16160000000002</v>
      </c>
      <c r="K15" s="607">
        <v>38800</v>
      </c>
      <c r="L15" s="435">
        <f t="shared" si="4"/>
        <v>719.12727272727273</v>
      </c>
      <c r="M15" s="435">
        <f t="shared" si="5"/>
        <v>759.39840000000004</v>
      </c>
      <c r="N15" s="711">
        <v>41200</v>
      </c>
      <c r="O15" s="60">
        <v>88</v>
      </c>
      <c r="P15" s="683"/>
      <c r="Q15" s="683"/>
      <c r="R15" s="683"/>
    </row>
    <row r="16" spans="1:18" x14ac:dyDescent="0.25">
      <c r="A16" s="709" t="s">
        <v>98</v>
      </c>
      <c r="B16" s="557">
        <v>16</v>
      </c>
      <c r="C16" s="435">
        <v>96</v>
      </c>
      <c r="D16" s="435">
        <v>1500</v>
      </c>
      <c r="E16" s="710" t="s">
        <v>100</v>
      </c>
      <c r="F16" s="558">
        <v>10</v>
      </c>
      <c r="G16" s="605">
        <f t="shared" si="0"/>
        <v>2.3040000000000001E-2</v>
      </c>
      <c r="H16" s="606">
        <f t="shared" si="1"/>
        <v>1.32</v>
      </c>
      <c r="I16" s="435">
        <f t="shared" si="2"/>
        <v>677.23636363636365</v>
      </c>
      <c r="J16" s="607">
        <f t="shared" si="3"/>
        <v>893.95200000000011</v>
      </c>
      <c r="K16" s="607">
        <v>38800</v>
      </c>
      <c r="L16" s="435">
        <f t="shared" si="4"/>
        <v>719.12727272727273</v>
      </c>
      <c r="M16" s="435">
        <f t="shared" si="5"/>
        <v>949.24800000000005</v>
      </c>
      <c r="N16" s="711">
        <v>41200</v>
      </c>
      <c r="O16" s="60">
        <v>88</v>
      </c>
      <c r="P16" s="683"/>
      <c r="Q16" s="683"/>
      <c r="R16" s="683"/>
    </row>
    <row r="17" spans="1:18" x14ac:dyDescent="0.25">
      <c r="A17" s="709" t="s">
        <v>98</v>
      </c>
      <c r="B17" s="557">
        <v>16</v>
      </c>
      <c r="C17" s="435">
        <v>96</v>
      </c>
      <c r="D17" s="435">
        <v>2000</v>
      </c>
      <c r="E17" s="710" t="s">
        <v>100</v>
      </c>
      <c r="F17" s="558">
        <v>10</v>
      </c>
      <c r="G17" s="605">
        <f t="shared" si="0"/>
        <v>3.0720000000000001E-2</v>
      </c>
      <c r="H17" s="606">
        <f t="shared" si="1"/>
        <v>1.7599999999999998</v>
      </c>
      <c r="I17" s="435">
        <f t="shared" si="2"/>
        <v>677.23636363636365</v>
      </c>
      <c r="J17" s="607">
        <f t="shared" si="3"/>
        <v>1191.9359999999999</v>
      </c>
      <c r="K17" s="607">
        <v>38800</v>
      </c>
      <c r="L17" s="435">
        <f t="shared" si="4"/>
        <v>719.12727272727284</v>
      </c>
      <c r="M17" s="435">
        <f t="shared" si="5"/>
        <v>1265.664</v>
      </c>
      <c r="N17" s="711">
        <v>41200</v>
      </c>
      <c r="O17" s="60">
        <v>88</v>
      </c>
      <c r="P17" s="683"/>
      <c r="Q17" s="683"/>
      <c r="R17" s="683"/>
    </row>
    <row r="18" spans="1:18" x14ac:dyDescent="0.25">
      <c r="A18" s="709" t="s">
        <v>98</v>
      </c>
      <c r="B18" s="557">
        <v>16</v>
      </c>
      <c r="C18" s="435">
        <v>96</v>
      </c>
      <c r="D18" s="435">
        <v>2400</v>
      </c>
      <c r="E18" s="710" t="s">
        <v>100</v>
      </c>
      <c r="F18" s="558">
        <v>10</v>
      </c>
      <c r="G18" s="605">
        <f t="shared" si="0"/>
        <v>3.6864000000000001E-2</v>
      </c>
      <c r="H18" s="606">
        <f t="shared" si="1"/>
        <v>2.1120000000000001</v>
      </c>
      <c r="I18" s="435">
        <f t="shared" si="2"/>
        <v>677.23636363636365</v>
      </c>
      <c r="J18" s="607">
        <f t="shared" si="3"/>
        <v>1430.3232</v>
      </c>
      <c r="K18" s="607">
        <v>38800</v>
      </c>
      <c r="L18" s="435">
        <f t="shared" si="4"/>
        <v>719.12727272727273</v>
      </c>
      <c r="M18" s="435">
        <f t="shared" si="5"/>
        <v>1518.7968000000001</v>
      </c>
      <c r="N18" s="711">
        <v>41200</v>
      </c>
      <c r="O18" s="60">
        <v>88</v>
      </c>
      <c r="P18" s="683"/>
      <c r="Q18" s="683"/>
      <c r="R18" s="683"/>
    </row>
    <row r="19" spans="1:18" x14ac:dyDescent="0.25">
      <c r="A19" s="709" t="s">
        <v>98</v>
      </c>
      <c r="B19" s="557">
        <v>16</v>
      </c>
      <c r="C19" s="435">
        <v>96</v>
      </c>
      <c r="D19" s="435">
        <v>2500</v>
      </c>
      <c r="E19" s="710" t="s">
        <v>100</v>
      </c>
      <c r="F19" s="558">
        <v>10</v>
      </c>
      <c r="G19" s="605">
        <f t="shared" si="0"/>
        <v>3.8400000000000004E-2</v>
      </c>
      <c r="H19" s="606">
        <f t="shared" si="1"/>
        <v>2.2000000000000002</v>
      </c>
      <c r="I19" s="435">
        <f t="shared" si="2"/>
        <v>677.23636363636365</v>
      </c>
      <c r="J19" s="607">
        <f t="shared" si="3"/>
        <v>1489.92</v>
      </c>
      <c r="K19" s="607">
        <v>38800</v>
      </c>
      <c r="L19" s="435">
        <f t="shared" si="4"/>
        <v>719.12727272727273</v>
      </c>
      <c r="M19" s="435">
        <f t="shared" si="5"/>
        <v>1582.0800000000002</v>
      </c>
      <c r="N19" s="711">
        <v>41200</v>
      </c>
      <c r="O19" s="60">
        <v>88</v>
      </c>
      <c r="P19" s="683"/>
      <c r="Q19" s="683"/>
      <c r="R19" s="683"/>
    </row>
    <row r="20" spans="1:18" x14ac:dyDescent="0.25">
      <c r="A20" s="709" t="s">
        <v>98</v>
      </c>
      <c r="B20" s="557">
        <v>16</v>
      </c>
      <c r="C20" s="435">
        <v>96</v>
      </c>
      <c r="D20" s="435">
        <v>2700</v>
      </c>
      <c r="E20" s="710" t="s">
        <v>100</v>
      </c>
      <c r="F20" s="558">
        <v>10</v>
      </c>
      <c r="G20" s="605">
        <f t="shared" si="0"/>
        <v>4.1472000000000002E-2</v>
      </c>
      <c r="H20" s="606">
        <f t="shared" si="1"/>
        <v>2.3759999999999999</v>
      </c>
      <c r="I20" s="435">
        <f t="shared" si="2"/>
        <v>677.23636363636376</v>
      </c>
      <c r="J20" s="607">
        <f t="shared" si="3"/>
        <v>1609.1136000000001</v>
      </c>
      <c r="K20" s="607">
        <v>38800</v>
      </c>
      <c r="L20" s="435">
        <f t="shared" si="4"/>
        <v>719.12727272727284</v>
      </c>
      <c r="M20" s="435">
        <f t="shared" si="5"/>
        <v>1708.6464000000001</v>
      </c>
      <c r="N20" s="711">
        <v>41200</v>
      </c>
      <c r="O20" s="60">
        <v>88</v>
      </c>
      <c r="P20" s="683"/>
      <c r="Q20" s="683"/>
      <c r="R20" s="683"/>
    </row>
    <row r="21" spans="1:18" ht="15.75" thickBot="1" x14ac:dyDescent="0.3">
      <c r="A21" s="712" t="s">
        <v>98</v>
      </c>
      <c r="B21" s="609">
        <v>16</v>
      </c>
      <c r="C21" s="435">
        <v>96</v>
      </c>
      <c r="D21" s="470">
        <v>3000</v>
      </c>
      <c r="E21" s="713" t="s">
        <v>100</v>
      </c>
      <c r="F21" s="610">
        <v>10</v>
      </c>
      <c r="G21" s="611">
        <f t="shared" si="0"/>
        <v>4.6080000000000003E-2</v>
      </c>
      <c r="H21" s="612">
        <f t="shared" si="1"/>
        <v>2.64</v>
      </c>
      <c r="I21" s="470">
        <f t="shared" si="2"/>
        <v>677.23636363636365</v>
      </c>
      <c r="J21" s="613">
        <f t="shared" si="3"/>
        <v>1787.9040000000002</v>
      </c>
      <c r="K21" s="613">
        <v>38800</v>
      </c>
      <c r="L21" s="470">
        <f t="shared" si="4"/>
        <v>719.12727272727273</v>
      </c>
      <c r="M21" s="470">
        <f t="shared" si="5"/>
        <v>1898.4960000000001</v>
      </c>
      <c r="N21" s="714">
        <v>41200</v>
      </c>
      <c r="O21" s="60">
        <v>88</v>
      </c>
      <c r="P21" s="683"/>
      <c r="Q21" s="683"/>
      <c r="R21" s="683"/>
    </row>
    <row r="22" spans="1:18" x14ac:dyDescent="0.25">
      <c r="A22" s="702" t="s">
        <v>101</v>
      </c>
      <c r="B22" s="703">
        <v>28</v>
      </c>
      <c r="C22" s="436">
        <v>92</v>
      </c>
      <c r="D22" s="436">
        <v>1000</v>
      </c>
      <c r="E22" s="704" t="s">
        <v>99</v>
      </c>
      <c r="F22" s="705">
        <v>1</v>
      </c>
      <c r="G22" s="706">
        <f t="shared" si="0"/>
        <v>2.5760000000000002E-3</v>
      </c>
      <c r="H22" s="707">
        <f t="shared" si="1"/>
        <v>9.1999999999999998E-2</v>
      </c>
      <c r="I22" s="436">
        <f t="shared" si="2"/>
        <v>2170</v>
      </c>
      <c r="J22" s="437">
        <f t="shared" si="3"/>
        <v>199.64000000000001</v>
      </c>
      <c r="K22" s="437">
        <v>77500</v>
      </c>
      <c r="L22" s="436">
        <f t="shared" si="4"/>
        <v>2338</v>
      </c>
      <c r="M22" s="436">
        <f t="shared" si="5"/>
        <v>215.096</v>
      </c>
      <c r="N22" s="708">
        <v>83500</v>
      </c>
      <c r="O22" s="60">
        <v>92</v>
      </c>
      <c r="P22" s="683"/>
      <c r="Q22" s="683"/>
      <c r="R22" s="683"/>
    </row>
    <row r="23" spans="1:18" x14ac:dyDescent="0.25">
      <c r="A23" s="709" t="s">
        <v>101</v>
      </c>
      <c r="B23" s="557">
        <v>28</v>
      </c>
      <c r="C23" s="435">
        <v>92</v>
      </c>
      <c r="D23" s="435">
        <v>1200</v>
      </c>
      <c r="E23" s="710" t="s">
        <v>99</v>
      </c>
      <c r="F23" s="558">
        <v>1</v>
      </c>
      <c r="G23" s="605">
        <f t="shared" si="0"/>
        <v>3.0912000000000001E-3</v>
      </c>
      <c r="H23" s="606">
        <f t="shared" si="1"/>
        <v>0.1104</v>
      </c>
      <c r="I23" s="435">
        <f t="shared" si="2"/>
        <v>2170</v>
      </c>
      <c r="J23" s="607">
        <f t="shared" si="3"/>
        <v>239.56800000000001</v>
      </c>
      <c r="K23" s="437">
        <v>77500</v>
      </c>
      <c r="L23" s="435">
        <f t="shared" si="4"/>
        <v>2338</v>
      </c>
      <c r="M23" s="435">
        <f t="shared" si="5"/>
        <v>258.11520000000002</v>
      </c>
      <c r="N23" s="708">
        <v>83500</v>
      </c>
      <c r="O23" s="60">
        <v>92</v>
      </c>
      <c r="P23" s="683"/>
      <c r="Q23" s="683"/>
      <c r="R23" s="683"/>
    </row>
    <row r="24" spans="1:18" x14ac:dyDescent="0.25">
      <c r="A24" s="709" t="s">
        <v>101</v>
      </c>
      <c r="B24" s="557">
        <v>28</v>
      </c>
      <c r="C24" s="435">
        <v>92</v>
      </c>
      <c r="D24" s="435">
        <v>1500</v>
      </c>
      <c r="E24" s="710" t="s">
        <v>99</v>
      </c>
      <c r="F24" s="558">
        <v>1</v>
      </c>
      <c r="G24" s="605">
        <f t="shared" si="0"/>
        <v>3.8639999999999998E-3</v>
      </c>
      <c r="H24" s="606">
        <f t="shared" si="1"/>
        <v>0.13800000000000001</v>
      </c>
      <c r="I24" s="435">
        <f t="shared" si="2"/>
        <v>2169.9999999999995</v>
      </c>
      <c r="J24" s="607">
        <f t="shared" si="3"/>
        <v>299.45999999999998</v>
      </c>
      <c r="K24" s="437">
        <v>77500</v>
      </c>
      <c r="L24" s="435">
        <f t="shared" si="4"/>
        <v>2338</v>
      </c>
      <c r="M24" s="435">
        <f t="shared" si="5"/>
        <v>322.64400000000001</v>
      </c>
      <c r="N24" s="708">
        <v>83500</v>
      </c>
      <c r="O24" s="60">
        <v>92</v>
      </c>
      <c r="P24" s="683"/>
      <c r="Q24" s="683"/>
      <c r="R24" s="683"/>
    </row>
    <row r="25" spans="1:18" x14ac:dyDescent="0.25">
      <c r="A25" s="709" t="s">
        <v>101</v>
      </c>
      <c r="B25" s="557">
        <v>28</v>
      </c>
      <c r="C25" s="435">
        <v>92</v>
      </c>
      <c r="D25" s="435">
        <v>2000</v>
      </c>
      <c r="E25" s="710" t="s">
        <v>99</v>
      </c>
      <c r="F25" s="558">
        <v>1</v>
      </c>
      <c r="G25" s="605">
        <f t="shared" si="0"/>
        <v>5.1520000000000003E-3</v>
      </c>
      <c r="H25" s="606">
        <f t="shared" si="1"/>
        <v>0.184</v>
      </c>
      <c r="I25" s="435">
        <f t="shared" si="2"/>
        <v>2170</v>
      </c>
      <c r="J25" s="607">
        <f t="shared" si="3"/>
        <v>399.28000000000003</v>
      </c>
      <c r="K25" s="437">
        <v>77500</v>
      </c>
      <c r="L25" s="435">
        <f t="shared" si="4"/>
        <v>2338</v>
      </c>
      <c r="M25" s="435">
        <f t="shared" si="5"/>
        <v>430.19200000000001</v>
      </c>
      <c r="N25" s="708">
        <v>83500</v>
      </c>
      <c r="O25" s="60">
        <v>92</v>
      </c>
      <c r="P25" s="683"/>
      <c r="Q25" s="683"/>
      <c r="R25" s="683"/>
    </row>
    <row r="26" spans="1:18" x14ac:dyDescent="0.25">
      <c r="A26" s="709" t="s">
        <v>101</v>
      </c>
      <c r="B26" s="557">
        <v>28</v>
      </c>
      <c r="C26" s="435">
        <v>92</v>
      </c>
      <c r="D26" s="435">
        <v>2300</v>
      </c>
      <c r="E26" s="710" t="s">
        <v>99</v>
      </c>
      <c r="F26" s="558">
        <v>1</v>
      </c>
      <c r="G26" s="414">
        <f t="shared" si="0"/>
        <v>5.9248E-3</v>
      </c>
      <c r="H26" s="415">
        <f t="shared" si="1"/>
        <v>0.21160000000000001</v>
      </c>
      <c r="I26" s="194">
        <f t="shared" si="2"/>
        <v>2170</v>
      </c>
      <c r="J26" s="488">
        <f t="shared" si="3"/>
        <v>459.17200000000003</v>
      </c>
      <c r="K26" s="437">
        <v>77500</v>
      </c>
      <c r="L26" s="194">
        <f t="shared" si="4"/>
        <v>2338</v>
      </c>
      <c r="M26" s="417">
        <f t="shared" si="5"/>
        <v>494.7208</v>
      </c>
      <c r="N26" s="708">
        <v>83500</v>
      </c>
      <c r="O26" s="60">
        <v>92</v>
      </c>
      <c r="P26" s="683"/>
      <c r="Q26" s="683"/>
      <c r="R26" s="683"/>
    </row>
    <row r="27" spans="1:18" x14ac:dyDescent="0.25">
      <c r="A27" s="709" t="s">
        <v>101</v>
      </c>
      <c r="B27" s="557">
        <v>28</v>
      </c>
      <c r="C27" s="435">
        <v>92</v>
      </c>
      <c r="D27" s="435">
        <v>2500</v>
      </c>
      <c r="E27" s="710" t="s">
        <v>99</v>
      </c>
      <c r="F27" s="558">
        <v>1</v>
      </c>
      <c r="G27" s="81">
        <f t="shared" si="0"/>
        <v>6.4400000000000004E-3</v>
      </c>
      <c r="H27" s="82">
        <f t="shared" si="1"/>
        <v>0.23</v>
      </c>
      <c r="I27" s="189">
        <f t="shared" si="2"/>
        <v>2170</v>
      </c>
      <c r="J27" s="84">
        <f t="shared" si="3"/>
        <v>499.1</v>
      </c>
      <c r="K27" s="437">
        <v>77500</v>
      </c>
      <c r="L27" s="194">
        <f t="shared" si="4"/>
        <v>2338</v>
      </c>
      <c r="M27" s="715">
        <f t="shared" si="5"/>
        <v>537.74</v>
      </c>
      <c r="N27" s="708">
        <v>83500</v>
      </c>
      <c r="O27" s="60">
        <v>92</v>
      </c>
      <c r="P27" s="683"/>
      <c r="Q27" s="683"/>
      <c r="R27" s="683"/>
    </row>
    <row r="28" spans="1:18" x14ac:dyDescent="0.25">
      <c r="A28" s="709" t="s">
        <v>101</v>
      </c>
      <c r="B28" s="557">
        <v>28</v>
      </c>
      <c r="C28" s="435">
        <v>92</v>
      </c>
      <c r="D28" s="435">
        <v>2700</v>
      </c>
      <c r="E28" s="710" t="s">
        <v>99</v>
      </c>
      <c r="F28" s="558">
        <v>1</v>
      </c>
      <c r="G28" s="81">
        <f t="shared" si="0"/>
        <v>6.9551999999999999E-3</v>
      </c>
      <c r="H28" s="82">
        <f t="shared" si="1"/>
        <v>0.24840000000000001</v>
      </c>
      <c r="I28" s="189">
        <f t="shared" si="2"/>
        <v>2170</v>
      </c>
      <c r="J28" s="84">
        <f t="shared" si="3"/>
        <v>539.02800000000002</v>
      </c>
      <c r="K28" s="437">
        <v>77500</v>
      </c>
      <c r="L28" s="194">
        <f t="shared" si="4"/>
        <v>2337.9999999999995</v>
      </c>
      <c r="M28" s="715">
        <f t="shared" si="5"/>
        <v>580.75919999999996</v>
      </c>
      <c r="N28" s="708">
        <v>83500</v>
      </c>
      <c r="O28" s="60">
        <v>92</v>
      </c>
      <c r="P28" s="683"/>
      <c r="Q28" s="683"/>
      <c r="R28" s="683"/>
    </row>
    <row r="29" spans="1:18" ht="15.75" thickBot="1" x14ac:dyDescent="0.3">
      <c r="A29" s="712" t="s">
        <v>101</v>
      </c>
      <c r="B29" s="609">
        <v>28</v>
      </c>
      <c r="C29" s="470">
        <v>92</v>
      </c>
      <c r="D29" s="470">
        <v>3000</v>
      </c>
      <c r="E29" s="713" t="s">
        <v>99</v>
      </c>
      <c r="F29" s="610">
        <v>1</v>
      </c>
      <c r="G29" s="427">
        <f t="shared" si="0"/>
        <v>7.7279999999999996E-3</v>
      </c>
      <c r="H29" s="428">
        <f t="shared" si="1"/>
        <v>0.27600000000000002</v>
      </c>
      <c r="I29" s="432">
        <f t="shared" si="2"/>
        <v>2169.9999999999995</v>
      </c>
      <c r="J29" s="485">
        <f t="shared" si="3"/>
        <v>598.91999999999996</v>
      </c>
      <c r="K29" s="437">
        <v>77500</v>
      </c>
      <c r="L29" s="523">
        <f t="shared" si="4"/>
        <v>2338</v>
      </c>
      <c r="M29" s="433">
        <f t="shared" si="5"/>
        <v>645.28800000000001</v>
      </c>
      <c r="N29" s="716">
        <v>83500</v>
      </c>
      <c r="O29" s="60">
        <v>92</v>
      </c>
      <c r="P29" s="683"/>
      <c r="Q29" s="683"/>
      <c r="R29" s="683"/>
    </row>
    <row r="30" spans="1:18" ht="15.75" thickBot="1" x14ac:dyDescent="0.3">
      <c r="A30" s="702" t="s">
        <v>101</v>
      </c>
      <c r="B30" s="703">
        <v>28</v>
      </c>
      <c r="C30" s="436">
        <v>92</v>
      </c>
      <c r="D30" s="436">
        <v>1000</v>
      </c>
      <c r="E30" s="521" t="s">
        <v>100</v>
      </c>
      <c r="F30" s="610">
        <v>1</v>
      </c>
      <c r="G30" s="414">
        <f t="shared" si="0"/>
        <v>2.5760000000000002E-3</v>
      </c>
      <c r="H30" s="415">
        <f t="shared" si="1"/>
        <v>9.1999999999999998E-2</v>
      </c>
      <c r="I30" s="194">
        <f t="shared" si="2"/>
        <v>1072.4000000000001</v>
      </c>
      <c r="J30" s="488">
        <f t="shared" si="3"/>
        <v>98.660800000000009</v>
      </c>
      <c r="K30" s="123">
        <v>38300</v>
      </c>
      <c r="L30" s="194">
        <f t="shared" si="4"/>
        <v>1153.6000000000001</v>
      </c>
      <c r="M30" s="417">
        <f t="shared" si="5"/>
        <v>106.13120000000001</v>
      </c>
      <c r="N30" s="206">
        <v>41200</v>
      </c>
      <c r="O30" s="60">
        <v>92</v>
      </c>
      <c r="P30" s="683"/>
      <c r="Q30" s="683"/>
      <c r="R30" s="683"/>
    </row>
    <row r="31" spans="1:18" ht="15.75" thickBot="1" x14ac:dyDescent="0.3">
      <c r="A31" s="702" t="s">
        <v>101</v>
      </c>
      <c r="B31" s="703">
        <v>28</v>
      </c>
      <c r="C31" s="436">
        <v>92</v>
      </c>
      <c r="D31" s="435">
        <v>1200</v>
      </c>
      <c r="E31" s="521" t="s">
        <v>100</v>
      </c>
      <c r="F31" s="610">
        <v>1</v>
      </c>
      <c r="G31" s="81">
        <f t="shared" si="0"/>
        <v>3.0912000000000001E-3</v>
      </c>
      <c r="H31" s="82">
        <f t="shared" si="1"/>
        <v>0.1104</v>
      </c>
      <c r="I31" s="189">
        <f t="shared" si="2"/>
        <v>1072.4000000000001</v>
      </c>
      <c r="J31" s="84">
        <f t="shared" si="3"/>
        <v>118.39296</v>
      </c>
      <c r="K31" s="123">
        <v>38300</v>
      </c>
      <c r="L31" s="194">
        <f t="shared" si="4"/>
        <v>1153.6000000000001</v>
      </c>
      <c r="M31" s="715">
        <f t="shared" si="5"/>
        <v>127.35744000000001</v>
      </c>
      <c r="N31" s="206">
        <v>41200</v>
      </c>
      <c r="O31" s="60">
        <v>92</v>
      </c>
      <c r="P31" s="683"/>
      <c r="Q31" s="683"/>
      <c r="R31" s="683"/>
    </row>
    <row r="32" spans="1:18" ht="15.75" thickBot="1" x14ac:dyDescent="0.3">
      <c r="A32" s="702" t="s">
        <v>101</v>
      </c>
      <c r="B32" s="703">
        <v>28</v>
      </c>
      <c r="C32" s="436">
        <v>92</v>
      </c>
      <c r="D32" s="435">
        <v>1500</v>
      </c>
      <c r="E32" s="521" t="s">
        <v>100</v>
      </c>
      <c r="F32" s="610">
        <v>1</v>
      </c>
      <c r="G32" s="81">
        <f t="shared" si="0"/>
        <v>3.8639999999999998E-3</v>
      </c>
      <c r="H32" s="82">
        <f t="shared" si="1"/>
        <v>0.13800000000000001</v>
      </c>
      <c r="I32" s="189">
        <f t="shared" si="2"/>
        <v>1072.3999999999999</v>
      </c>
      <c r="J32" s="84">
        <f t="shared" si="3"/>
        <v>147.99119999999999</v>
      </c>
      <c r="K32" s="123">
        <v>38300</v>
      </c>
      <c r="L32" s="194">
        <f t="shared" si="4"/>
        <v>1153.5999999999999</v>
      </c>
      <c r="M32" s="715">
        <f t="shared" si="5"/>
        <v>159.1968</v>
      </c>
      <c r="N32" s="206">
        <v>41200</v>
      </c>
      <c r="O32" s="60">
        <v>92</v>
      </c>
      <c r="P32" s="683"/>
      <c r="Q32" s="683"/>
      <c r="R32" s="683"/>
    </row>
    <row r="33" spans="1:18" ht="15.75" thickBot="1" x14ac:dyDescent="0.3">
      <c r="A33" s="702" t="s">
        <v>101</v>
      </c>
      <c r="B33" s="703">
        <v>28</v>
      </c>
      <c r="C33" s="436">
        <v>92</v>
      </c>
      <c r="D33" s="435">
        <v>2000</v>
      </c>
      <c r="E33" s="521" t="s">
        <v>100</v>
      </c>
      <c r="F33" s="610">
        <v>1</v>
      </c>
      <c r="G33" s="81">
        <f t="shared" si="0"/>
        <v>5.1520000000000003E-3</v>
      </c>
      <c r="H33" s="82">
        <f t="shared" si="1"/>
        <v>0.184</v>
      </c>
      <c r="I33" s="189">
        <f t="shared" si="2"/>
        <v>1072.4000000000001</v>
      </c>
      <c r="J33" s="84">
        <f t="shared" si="3"/>
        <v>197.32160000000002</v>
      </c>
      <c r="K33" s="123">
        <v>38300</v>
      </c>
      <c r="L33" s="194">
        <f t="shared" si="4"/>
        <v>1153.6000000000001</v>
      </c>
      <c r="M33" s="715">
        <f t="shared" si="5"/>
        <v>212.26240000000001</v>
      </c>
      <c r="N33" s="206">
        <v>41200</v>
      </c>
      <c r="O33" s="60">
        <v>92</v>
      </c>
      <c r="P33" s="683"/>
      <c r="Q33" s="683"/>
      <c r="R33" s="683"/>
    </row>
    <row r="34" spans="1:18" ht="15.75" thickBot="1" x14ac:dyDescent="0.3">
      <c r="A34" s="702" t="s">
        <v>101</v>
      </c>
      <c r="B34" s="703">
        <v>28</v>
      </c>
      <c r="C34" s="436">
        <v>92</v>
      </c>
      <c r="D34" s="435">
        <v>2400</v>
      </c>
      <c r="E34" s="521" t="s">
        <v>100</v>
      </c>
      <c r="F34" s="610">
        <v>1</v>
      </c>
      <c r="G34" s="81">
        <f t="shared" si="0"/>
        <v>6.1824000000000002E-3</v>
      </c>
      <c r="H34" s="82">
        <f t="shared" si="1"/>
        <v>0.2208</v>
      </c>
      <c r="I34" s="189">
        <f t="shared" si="2"/>
        <v>1072.4000000000001</v>
      </c>
      <c r="J34" s="84">
        <f t="shared" si="3"/>
        <v>236.78592</v>
      </c>
      <c r="K34" s="123">
        <v>38300</v>
      </c>
      <c r="L34" s="194">
        <f t="shared" si="4"/>
        <v>1153.6000000000001</v>
      </c>
      <c r="M34" s="715">
        <f t="shared" si="5"/>
        <v>254.71488000000002</v>
      </c>
      <c r="N34" s="206">
        <v>41200</v>
      </c>
      <c r="O34" s="60">
        <v>92</v>
      </c>
      <c r="P34" s="683"/>
      <c r="Q34" s="683"/>
      <c r="R34" s="683"/>
    </row>
    <row r="35" spans="1:18" ht="15.75" thickBot="1" x14ac:dyDescent="0.3">
      <c r="A35" s="702" t="s">
        <v>101</v>
      </c>
      <c r="B35" s="703">
        <v>28</v>
      </c>
      <c r="C35" s="436">
        <v>92</v>
      </c>
      <c r="D35" s="435">
        <v>2500</v>
      </c>
      <c r="E35" s="521" t="s">
        <v>100</v>
      </c>
      <c r="F35" s="610">
        <v>1</v>
      </c>
      <c r="G35" s="81">
        <f t="shared" si="0"/>
        <v>6.4400000000000004E-3</v>
      </c>
      <c r="H35" s="82">
        <f t="shared" si="1"/>
        <v>0.23</v>
      </c>
      <c r="I35" s="189">
        <f t="shared" si="2"/>
        <v>1072.4000000000001</v>
      </c>
      <c r="J35" s="84">
        <f t="shared" si="3"/>
        <v>246.65200000000002</v>
      </c>
      <c r="K35" s="123">
        <v>38300</v>
      </c>
      <c r="L35" s="194">
        <f t="shared" si="4"/>
        <v>1153.6000000000001</v>
      </c>
      <c r="M35" s="715">
        <f t="shared" si="5"/>
        <v>265.32800000000003</v>
      </c>
      <c r="N35" s="206">
        <v>41200</v>
      </c>
      <c r="O35" s="60">
        <v>92</v>
      </c>
      <c r="P35" s="683"/>
      <c r="Q35" s="683"/>
      <c r="R35" s="683"/>
    </row>
    <row r="36" spans="1:18" ht="15.75" thickBot="1" x14ac:dyDescent="0.3">
      <c r="A36" s="702" t="s">
        <v>101</v>
      </c>
      <c r="B36" s="703">
        <v>28</v>
      </c>
      <c r="C36" s="436">
        <v>92</v>
      </c>
      <c r="D36" s="435">
        <v>2700</v>
      </c>
      <c r="E36" s="521" t="s">
        <v>100</v>
      </c>
      <c r="F36" s="610">
        <v>1</v>
      </c>
      <c r="G36" s="81">
        <f t="shared" si="0"/>
        <v>6.9551999999999999E-3</v>
      </c>
      <c r="H36" s="82">
        <f t="shared" si="1"/>
        <v>0.24840000000000001</v>
      </c>
      <c r="I36" s="189">
        <f t="shared" si="2"/>
        <v>1072.4000000000001</v>
      </c>
      <c r="J36" s="84">
        <f t="shared" si="3"/>
        <v>266.38416000000001</v>
      </c>
      <c r="K36" s="123">
        <v>38300</v>
      </c>
      <c r="L36" s="194">
        <f t="shared" si="4"/>
        <v>1153.5999999999999</v>
      </c>
      <c r="M36" s="715">
        <f t="shared" si="5"/>
        <v>286.55423999999999</v>
      </c>
      <c r="N36" s="206">
        <v>41200</v>
      </c>
      <c r="O36" s="60">
        <v>92</v>
      </c>
      <c r="P36" s="683"/>
      <c r="Q36" s="683"/>
      <c r="R36" s="683"/>
    </row>
    <row r="37" spans="1:18" ht="15.75" thickBot="1" x14ac:dyDescent="0.3">
      <c r="A37" s="717" t="s">
        <v>101</v>
      </c>
      <c r="B37" s="718">
        <v>28</v>
      </c>
      <c r="C37" s="719">
        <v>92</v>
      </c>
      <c r="D37" s="470">
        <v>3000</v>
      </c>
      <c r="E37" s="720" t="s">
        <v>100</v>
      </c>
      <c r="F37" s="610">
        <v>1</v>
      </c>
      <c r="G37" s="427">
        <f t="shared" si="0"/>
        <v>7.7279999999999996E-3</v>
      </c>
      <c r="H37" s="428">
        <f t="shared" si="1"/>
        <v>0.27600000000000002</v>
      </c>
      <c r="I37" s="432">
        <f t="shared" si="2"/>
        <v>1072.3999999999999</v>
      </c>
      <c r="J37" s="485">
        <f t="shared" si="3"/>
        <v>295.98239999999998</v>
      </c>
      <c r="K37" s="440">
        <v>38300</v>
      </c>
      <c r="L37" s="523">
        <f t="shared" si="4"/>
        <v>1153.5999999999999</v>
      </c>
      <c r="M37" s="433">
        <f t="shared" si="5"/>
        <v>318.39359999999999</v>
      </c>
      <c r="N37" s="524">
        <v>41200</v>
      </c>
      <c r="O37" s="60">
        <v>92</v>
      </c>
      <c r="P37" s="683"/>
      <c r="Q37" s="683"/>
      <c r="R37" s="683"/>
    </row>
    <row r="38" spans="1:18" x14ac:dyDescent="0.25">
      <c r="A38" s="683"/>
      <c r="B38" s="683"/>
      <c r="C38" s="683"/>
      <c r="D38" s="683"/>
      <c r="E38" s="683"/>
      <c r="F38" s="683"/>
      <c r="G38" s="683"/>
      <c r="H38" s="683"/>
      <c r="I38" s="683"/>
      <c r="J38" s="683"/>
      <c r="K38" s="683"/>
      <c r="L38" s="683"/>
      <c r="M38" s="683"/>
      <c r="N38" s="683"/>
      <c r="O38" s="683"/>
      <c r="P38" s="683"/>
      <c r="Q38" s="683"/>
      <c r="R38" s="683"/>
    </row>
    <row r="39" spans="1:18" x14ac:dyDescent="0.25">
      <c r="A39" s="683"/>
      <c r="B39" s="683"/>
      <c r="C39" s="683"/>
      <c r="D39" s="683"/>
      <c r="E39" s="683"/>
      <c r="F39" s="683"/>
      <c r="G39" s="683"/>
      <c r="H39" s="683"/>
      <c r="I39" s="683"/>
      <c r="J39" s="683"/>
      <c r="K39" s="683"/>
      <c r="L39" s="683"/>
      <c r="M39" s="683"/>
      <c r="N39" s="683"/>
      <c r="O39" s="683"/>
      <c r="P39" s="683"/>
      <c r="Q39" s="683"/>
      <c r="R39" s="683"/>
    </row>
    <row r="40" spans="1:18" ht="15.75" thickBot="1" x14ac:dyDescent="0.3">
      <c r="A40" s="683"/>
      <c r="B40" s="683"/>
      <c r="C40" s="683"/>
      <c r="D40" s="683"/>
      <c r="E40" s="683"/>
      <c r="F40" s="683"/>
      <c r="G40" s="683"/>
      <c r="H40" s="683"/>
      <c r="I40" s="683"/>
      <c r="J40" s="683"/>
      <c r="K40" s="683"/>
      <c r="L40" s="683"/>
      <c r="M40" s="683"/>
      <c r="N40" s="683"/>
      <c r="O40" s="683"/>
      <c r="P40" s="683"/>
      <c r="Q40" s="683"/>
      <c r="R40" s="683"/>
    </row>
    <row r="41" spans="1:18" ht="29.25" thickBot="1" x14ac:dyDescent="0.5">
      <c r="A41" s="968" t="s">
        <v>102</v>
      </c>
      <c r="B41" s="969"/>
      <c r="C41" s="969"/>
      <c r="D41" s="969"/>
      <c r="E41" s="969"/>
      <c r="F41" s="969"/>
      <c r="G41" s="969"/>
      <c r="H41" s="969"/>
      <c r="I41" s="969"/>
      <c r="J41" s="969"/>
      <c r="K41" s="969"/>
      <c r="L41" s="969"/>
      <c r="M41" s="969"/>
      <c r="N41" s="969"/>
      <c r="O41" s="683"/>
      <c r="P41" s="683"/>
      <c r="Q41" s="683"/>
      <c r="R41" s="683"/>
    </row>
    <row r="42" spans="1:18" ht="30" x14ac:dyDescent="0.25">
      <c r="A42" s="684" t="s">
        <v>1</v>
      </c>
      <c r="B42" s="685" t="s">
        <v>2</v>
      </c>
      <c r="C42" s="686" t="s">
        <v>3</v>
      </c>
      <c r="D42" s="686" t="s">
        <v>4</v>
      </c>
      <c r="E42" s="687" t="s">
        <v>5</v>
      </c>
      <c r="F42" s="963" t="s">
        <v>23</v>
      </c>
      <c r="G42" s="963"/>
      <c r="H42" s="963"/>
      <c r="I42" s="688" t="s">
        <v>24</v>
      </c>
      <c r="J42" s="964" t="s">
        <v>97</v>
      </c>
      <c r="K42" s="965"/>
      <c r="L42" s="689" t="s">
        <v>24</v>
      </c>
      <c r="M42" s="966" t="s">
        <v>39</v>
      </c>
      <c r="N42" s="967"/>
      <c r="O42" s="683"/>
      <c r="P42" s="683"/>
      <c r="Q42" s="683"/>
      <c r="R42" s="683"/>
    </row>
    <row r="43" spans="1:18" ht="30.75" thickBot="1" x14ac:dyDescent="0.3">
      <c r="A43" s="690"/>
      <c r="B43" s="691" t="s">
        <v>8</v>
      </c>
      <c r="C43" s="692" t="s">
        <v>8</v>
      </c>
      <c r="D43" s="692" t="s">
        <v>8</v>
      </c>
      <c r="E43" s="693"/>
      <c r="F43" s="694" t="s">
        <v>9</v>
      </c>
      <c r="G43" s="695" t="s">
        <v>10</v>
      </c>
      <c r="H43" s="696" t="s">
        <v>29</v>
      </c>
      <c r="I43" s="697"/>
      <c r="J43" s="698" t="s">
        <v>30</v>
      </c>
      <c r="K43" s="699" t="s">
        <v>13</v>
      </c>
      <c r="L43" s="694"/>
      <c r="M43" s="700" t="s">
        <v>30</v>
      </c>
      <c r="N43" s="701" t="s">
        <v>13</v>
      </c>
      <c r="O43" s="683"/>
      <c r="P43" s="683"/>
      <c r="Q43" s="683"/>
      <c r="R43" s="683"/>
    </row>
    <row r="44" spans="1:18" x14ac:dyDescent="0.25">
      <c r="A44" s="702" t="s">
        <v>103</v>
      </c>
      <c r="B44" s="703">
        <v>15</v>
      </c>
      <c r="C44" s="436">
        <v>96</v>
      </c>
      <c r="D44" s="436">
        <v>1000</v>
      </c>
      <c r="E44" s="704" t="s">
        <v>104</v>
      </c>
      <c r="F44" s="705">
        <v>10</v>
      </c>
      <c r="G44" s="706">
        <f t="shared" ref="G44:G83" si="6">B44*C44*D44/1000000000*F44</f>
        <v>1.4400000000000001E-2</v>
      </c>
      <c r="H44" s="707">
        <f t="shared" ref="H44:H75" si="7">D44*O44/1000000*F44</f>
        <v>0.87999999999999989</v>
      </c>
      <c r="I44" s="436">
        <f t="shared" ref="I44:I51" si="8">J44/H44</f>
        <v>985.09090909090935</v>
      </c>
      <c r="J44" s="437">
        <f t="shared" ref="J44:J51" si="9">K44*G44</f>
        <v>866.88000000000011</v>
      </c>
      <c r="K44" s="437">
        <v>60200</v>
      </c>
      <c r="L44" s="436">
        <f t="shared" ref="L44:L84" si="10">M44/H44</f>
        <v>1137.518181818182</v>
      </c>
      <c r="M44" s="436">
        <f t="shared" ref="M44:M83" si="11">G44*N44</f>
        <v>1001.0160000000001</v>
      </c>
      <c r="N44" s="708">
        <v>69515</v>
      </c>
      <c r="O44" s="721">
        <v>88</v>
      </c>
      <c r="P44" s="683"/>
      <c r="Q44" s="683"/>
      <c r="R44" s="683"/>
    </row>
    <row r="45" spans="1:18" x14ac:dyDescent="0.25">
      <c r="A45" s="702" t="s">
        <v>103</v>
      </c>
      <c r="B45" s="703">
        <v>15</v>
      </c>
      <c r="C45" s="435">
        <v>96</v>
      </c>
      <c r="D45" s="435">
        <v>1300</v>
      </c>
      <c r="E45" s="704" t="s">
        <v>104</v>
      </c>
      <c r="F45" s="705">
        <v>10</v>
      </c>
      <c r="G45" s="605">
        <f t="shared" si="6"/>
        <v>1.8720000000000001E-2</v>
      </c>
      <c r="H45" s="606">
        <f t="shared" si="7"/>
        <v>1.1440000000000001</v>
      </c>
      <c r="I45" s="435">
        <f t="shared" si="8"/>
        <v>985.09090909090889</v>
      </c>
      <c r="J45" s="607">
        <f t="shared" si="9"/>
        <v>1126.944</v>
      </c>
      <c r="K45" s="437">
        <v>60200</v>
      </c>
      <c r="L45" s="435">
        <f t="shared" si="10"/>
        <v>1137.5181818181816</v>
      </c>
      <c r="M45" s="435">
        <f t="shared" si="11"/>
        <v>1301.3208</v>
      </c>
      <c r="N45" s="708">
        <v>69515</v>
      </c>
      <c r="O45" s="721">
        <v>88</v>
      </c>
      <c r="P45" s="683"/>
      <c r="Q45" s="683"/>
      <c r="R45" s="683"/>
    </row>
    <row r="46" spans="1:18" x14ac:dyDescent="0.25">
      <c r="A46" s="702" t="s">
        <v>103</v>
      </c>
      <c r="B46" s="703">
        <v>15</v>
      </c>
      <c r="C46" s="435">
        <v>96</v>
      </c>
      <c r="D46" s="435">
        <v>1500</v>
      </c>
      <c r="E46" s="704" t="s">
        <v>104</v>
      </c>
      <c r="F46" s="705">
        <v>10</v>
      </c>
      <c r="G46" s="605">
        <f t="shared" si="6"/>
        <v>2.1600000000000001E-2</v>
      </c>
      <c r="H46" s="606">
        <f t="shared" si="7"/>
        <v>1.32</v>
      </c>
      <c r="I46" s="435">
        <f t="shared" si="8"/>
        <v>985.09090909090912</v>
      </c>
      <c r="J46" s="607">
        <f t="shared" si="9"/>
        <v>1300.3200000000002</v>
      </c>
      <c r="K46" s="437">
        <v>60200</v>
      </c>
      <c r="L46" s="435">
        <f t="shared" si="10"/>
        <v>1137.5181818181818</v>
      </c>
      <c r="M46" s="435">
        <f t="shared" si="11"/>
        <v>1501.5240000000001</v>
      </c>
      <c r="N46" s="708">
        <v>69515</v>
      </c>
      <c r="O46" s="721">
        <v>88</v>
      </c>
      <c r="P46" s="683"/>
      <c r="Q46" s="683"/>
      <c r="R46" s="683"/>
    </row>
    <row r="47" spans="1:18" x14ac:dyDescent="0.25">
      <c r="A47" s="702" t="s">
        <v>103</v>
      </c>
      <c r="B47" s="703">
        <v>15</v>
      </c>
      <c r="C47" s="435">
        <v>96</v>
      </c>
      <c r="D47" s="435">
        <v>1600</v>
      </c>
      <c r="E47" s="704" t="s">
        <v>104</v>
      </c>
      <c r="F47" s="705">
        <v>10</v>
      </c>
      <c r="G47" s="605">
        <f t="shared" si="6"/>
        <v>2.3040000000000001E-2</v>
      </c>
      <c r="H47" s="606">
        <f t="shared" si="7"/>
        <v>1.4080000000000001</v>
      </c>
      <c r="I47" s="435">
        <f t="shared" si="8"/>
        <v>985.09090909090901</v>
      </c>
      <c r="J47" s="607">
        <f t="shared" si="9"/>
        <v>1387.008</v>
      </c>
      <c r="K47" s="437">
        <v>60200</v>
      </c>
      <c r="L47" s="435">
        <f t="shared" si="10"/>
        <v>1137.5181818181818</v>
      </c>
      <c r="M47" s="435">
        <f t="shared" si="11"/>
        <v>1601.6256000000001</v>
      </c>
      <c r="N47" s="708">
        <v>69515</v>
      </c>
      <c r="O47" s="721">
        <v>88</v>
      </c>
      <c r="P47" s="683"/>
      <c r="Q47" s="683"/>
      <c r="R47" s="683"/>
    </row>
    <row r="48" spans="1:18" x14ac:dyDescent="0.25">
      <c r="A48" s="702" t="s">
        <v>103</v>
      </c>
      <c r="B48" s="703">
        <v>15</v>
      </c>
      <c r="C48" s="435">
        <v>96</v>
      </c>
      <c r="D48" s="435">
        <v>1700</v>
      </c>
      <c r="E48" s="704" t="s">
        <v>104</v>
      </c>
      <c r="F48" s="705">
        <v>10</v>
      </c>
      <c r="G48" s="605">
        <f t="shared" si="6"/>
        <v>2.4480000000000002E-2</v>
      </c>
      <c r="H48" s="606">
        <f t="shared" si="7"/>
        <v>1.496</v>
      </c>
      <c r="I48" s="435">
        <f t="shared" si="8"/>
        <v>985.09090909090924</v>
      </c>
      <c r="J48" s="607">
        <f t="shared" si="9"/>
        <v>1473.6960000000001</v>
      </c>
      <c r="K48" s="437">
        <v>60200</v>
      </c>
      <c r="L48" s="435">
        <f t="shared" si="10"/>
        <v>1137.5181818181818</v>
      </c>
      <c r="M48" s="435">
        <f t="shared" si="11"/>
        <v>1701.7272</v>
      </c>
      <c r="N48" s="708">
        <v>69515</v>
      </c>
      <c r="O48" s="721">
        <v>88</v>
      </c>
      <c r="P48" s="683"/>
      <c r="Q48" s="683"/>
      <c r="R48" s="683"/>
    </row>
    <row r="49" spans="1:18" x14ac:dyDescent="0.25">
      <c r="A49" s="702" t="s">
        <v>103</v>
      </c>
      <c r="B49" s="703">
        <v>15</v>
      </c>
      <c r="C49" s="435">
        <v>96</v>
      </c>
      <c r="D49" s="435">
        <v>1800</v>
      </c>
      <c r="E49" s="704" t="s">
        <v>104</v>
      </c>
      <c r="F49" s="705">
        <v>10</v>
      </c>
      <c r="G49" s="605">
        <f t="shared" si="6"/>
        <v>2.5920000000000002E-2</v>
      </c>
      <c r="H49" s="606">
        <f t="shared" si="7"/>
        <v>1.5840000000000001</v>
      </c>
      <c r="I49" s="435">
        <f t="shared" si="8"/>
        <v>985.09090909090901</v>
      </c>
      <c r="J49" s="607">
        <f t="shared" si="9"/>
        <v>1560.384</v>
      </c>
      <c r="K49" s="437">
        <v>60200</v>
      </c>
      <c r="L49" s="435">
        <f t="shared" si="10"/>
        <v>1137.5181818181818</v>
      </c>
      <c r="M49" s="435">
        <f t="shared" si="11"/>
        <v>1801.8288000000002</v>
      </c>
      <c r="N49" s="708">
        <v>69515</v>
      </c>
      <c r="O49" s="721">
        <v>88</v>
      </c>
      <c r="P49" s="683"/>
      <c r="Q49" s="683"/>
      <c r="R49" s="683"/>
    </row>
    <row r="50" spans="1:18" x14ac:dyDescent="0.25">
      <c r="A50" s="702" t="s">
        <v>103</v>
      </c>
      <c r="B50" s="703">
        <v>15</v>
      </c>
      <c r="C50" s="435">
        <v>96</v>
      </c>
      <c r="D50" s="435">
        <v>2000</v>
      </c>
      <c r="E50" s="704" t="s">
        <v>104</v>
      </c>
      <c r="F50" s="705">
        <v>10</v>
      </c>
      <c r="G50" s="605">
        <f t="shared" si="6"/>
        <v>2.8800000000000003E-2</v>
      </c>
      <c r="H50" s="606">
        <f t="shared" si="7"/>
        <v>1.7599999999999998</v>
      </c>
      <c r="I50" s="435">
        <f t="shared" si="8"/>
        <v>985.09090909090935</v>
      </c>
      <c r="J50" s="607">
        <f t="shared" si="9"/>
        <v>1733.7600000000002</v>
      </c>
      <c r="K50" s="437">
        <v>60200</v>
      </c>
      <c r="L50" s="435">
        <f t="shared" si="10"/>
        <v>1137.518181818182</v>
      </c>
      <c r="M50" s="435">
        <f t="shared" si="11"/>
        <v>2002.0320000000002</v>
      </c>
      <c r="N50" s="708">
        <v>69515</v>
      </c>
      <c r="O50" s="721">
        <v>88</v>
      </c>
      <c r="P50" s="683"/>
      <c r="Q50" s="683"/>
      <c r="R50" s="683"/>
    </row>
    <row r="51" spans="1:18" x14ac:dyDescent="0.25">
      <c r="A51" s="702" t="s">
        <v>103</v>
      </c>
      <c r="B51" s="557">
        <v>15</v>
      </c>
      <c r="C51" s="435">
        <v>96</v>
      </c>
      <c r="D51" s="435">
        <v>2200</v>
      </c>
      <c r="E51" s="710" t="s">
        <v>104</v>
      </c>
      <c r="F51" s="705">
        <v>10</v>
      </c>
      <c r="G51" s="605">
        <f t="shared" si="6"/>
        <v>3.168E-2</v>
      </c>
      <c r="H51" s="606">
        <f t="shared" si="7"/>
        <v>1.9359999999999999</v>
      </c>
      <c r="I51" s="435">
        <f t="shared" si="8"/>
        <v>985.09090909090912</v>
      </c>
      <c r="J51" s="607">
        <f t="shared" si="9"/>
        <v>1907.136</v>
      </c>
      <c r="K51" s="437">
        <v>60200</v>
      </c>
      <c r="L51" s="435">
        <f t="shared" si="10"/>
        <v>1137.5181818181818</v>
      </c>
      <c r="M51" s="435">
        <f t="shared" si="11"/>
        <v>2202.2352000000001</v>
      </c>
      <c r="N51" s="708">
        <v>69515</v>
      </c>
      <c r="O51" s="721">
        <v>88</v>
      </c>
      <c r="P51" s="683"/>
      <c r="Q51" s="683"/>
      <c r="R51" s="683"/>
    </row>
    <row r="52" spans="1:18" x14ac:dyDescent="0.25">
      <c r="A52" s="702" t="s">
        <v>103</v>
      </c>
      <c r="B52" s="557">
        <v>15</v>
      </c>
      <c r="C52" s="435">
        <v>96</v>
      </c>
      <c r="D52" s="435">
        <v>2300</v>
      </c>
      <c r="E52" s="710" t="s">
        <v>104</v>
      </c>
      <c r="F52" s="705">
        <v>10</v>
      </c>
      <c r="G52" s="605">
        <f t="shared" si="6"/>
        <v>3.3119999999999997E-2</v>
      </c>
      <c r="H52" s="606">
        <f t="shared" si="7"/>
        <v>2.024</v>
      </c>
      <c r="I52" s="435">
        <f>J52/H52</f>
        <v>985.09090909090901</v>
      </c>
      <c r="J52" s="607">
        <f>K52*G52</f>
        <v>1993.8239999999998</v>
      </c>
      <c r="K52" s="437">
        <v>60200</v>
      </c>
      <c r="L52" s="435">
        <f t="shared" si="10"/>
        <v>1137.5181818181816</v>
      </c>
      <c r="M52" s="435">
        <f t="shared" si="11"/>
        <v>2302.3367999999996</v>
      </c>
      <c r="N52" s="708">
        <v>69515</v>
      </c>
      <c r="O52" s="721">
        <v>88</v>
      </c>
      <c r="P52" s="683"/>
      <c r="Q52" s="683"/>
      <c r="R52" s="683"/>
    </row>
    <row r="53" spans="1:18" x14ac:dyDescent="0.25">
      <c r="A53" s="702" t="s">
        <v>103</v>
      </c>
      <c r="B53" s="557">
        <v>15</v>
      </c>
      <c r="C53" s="435">
        <v>96</v>
      </c>
      <c r="D53" s="435">
        <v>2400</v>
      </c>
      <c r="E53" s="710" t="s">
        <v>104</v>
      </c>
      <c r="F53" s="705">
        <v>10</v>
      </c>
      <c r="G53" s="605">
        <f t="shared" si="6"/>
        <v>3.456E-2</v>
      </c>
      <c r="H53" s="606">
        <f t="shared" si="7"/>
        <v>2.1120000000000001</v>
      </c>
      <c r="I53" s="435">
        <f t="shared" ref="I53:I65" si="12">J53/H53</f>
        <v>985.09090909090912</v>
      </c>
      <c r="J53" s="607">
        <f t="shared" ref="J53:J65" si="13">K53*G53</f>
        <v>2080.5120000000002</v>
      </c>
      <c r="K53" s="437">
        <v>60200</v>
      </c>
      <c r="L53" s="435">
        <f t="shared" si="10"/>
        <v>1137.5181818181818</v>
      </c>
      <c r="M53" s="435">
        <f t="shared" si="11"/>
        <v>2402.4384</v>
      </c>
      <c r="N53" s="708">
        <v>69515</v>
      </c>
      <c r="O53" s="721">
        <v>88</v>
      </c>
      <c r="P53" s="683"/>
      <c r="Q53" s="683"/>
      <c r="R53" s="683"/>
    </row>
    <row r="54" spans="1:18" x14ac:dyDescent="0.25">
      <c r="A54" s="702" t="s">
        <v>103</v>
      </c>
      <c r="B54" s="557">
        <v>15</v>
      </c>
      <c r="C54" s="435">
        <v>96</v>
      </c>
      <c r="D54" s="435">
        <v>2500</v>
      </c>
      <c r="E54" s="710" t="s">
        <v>104</v>
      </c>
      <c r="F54" s="705">
        <v>10</v>
      </c>
      <c r="G54" s="605">
        <f t="shared" si="6"/>
        <v>3.5999999999999997E-2</v>
      </c>
      <c r="H54" s="606">
        <f t="shared" si="7"/>
        <v>2.2000000000000002</v>
      </c>
      <c r="I54" s="435">
        <f t="shared" si="12"/>
        <v>985.09090909090889</v>
      </c>
      <c r="J54" s="607">
        <f t="shared" si="13"/>
        <v>2167.1999999999998</v>
      </c>
      <c r="K54" s="437">
        <v>60200</v>
      </c>
      <c r="L54" s="435">
        <f t="shared" si="10"/>
        <v>1137.5181818181818</v>
      </c>
      <c r="M54" s="435">
        <f t="shared" si="11"/>
        <v>2502.54</v>
      </c>
      <c r="N54" s="708">
        <v>69515</v>
      </c>
      <c r="O54" s="721">
        <v>88</v>
      </c>
      <c r="P54" s="683"/>
      <c r="Q54" s="683"/>
      <c r="R54" s="683"/>
    </row>
    <row r="55" spans="1:18" x14ac:dyDescent="0.25">
      <c r="A55" s="702" t="s">
        <v>103</v>
      </c>
      <c r="B55" s="557">
        <v>15</v>
      </c>
      <c r="C55" s="435">
        <v>96</v>
      </c>
      <c r="D55" s="435">
        <v>2800</v>
      </c>
      <c r="E55" s="710" t="s">
        <v>104</v>
      </c>
      <c r="F55" s="705">
        <v>10</v>
      </c>
      <c r="G55" s="605">
        <f t="shared" si="6"/>
        <v>4.0320000000000002E-2</v>
      </c>
      <c r="H55" s="606">
        <f t="shared" si="7"/>
        <v>2.464</v>
      </c>
      <c r="I55" s="435">
        <f t="shared" si="12"/>
        <v>985.09090909090912</v>
      </c>
      <c r="J55" s="607">
        <f t="shared" si="13"/>
        <v>2427.2640000000001</v>
      </c>
      <c r="K55" s="437">
        <v>60200</v>
      </c>
      <c r="L55" s="435">
        <f t="shared" si="10"/>
        <v>1137.518181818182</v>
      </c>
      <c r="M55" s="435">
        <f t="shared" si="11"/>
        <v>2802.8448000000003</v>
      </c>
      <c r="N55" s="708">
        <v>69515</v>
      </c>
      <c r="O55" s="721">
        <v>88</v>
      </c>
      <c r="P55" s="683"/>
      <c r="Q55" s="683"/>
      <c r="R55" s="683"/>
    </row>
    <row r="56" spans="1:18" x14ac:dyDescent="0.25">
      <c r="A56" s="702" t="s">
        <v>103</v>
      </c>
      <c r="B56" s="557">
        <v>15</v>
      </c>
      <c r="C56" s="435">
        <v>96</v>
      </c>
      <c r="D56" s="435">
        <v>2900</v>
      </c>
      <c r="E56" s="710" t="s">
        <v>104</v>
      </c>
      <c r="F56" s="705">
        <v>10</v>
      </c>
      <c r="G56" s="605">
        <f t="shared" si="6"/>
        <v>4.1759999999999999E-2</v>
      </c>
      <c r="H56" s="606">
        <f t="shared" si="7"/>
        <v>2.5519999999999996</v>
      </c>
      <c r="I56" s="435">
        <f t="shared" si="12"/>
        <v>985.09090909090912</v>
      </c>
      <c r="J56" s="607">
        <f t="shared" si="13"/>
        <v>2513.9519999999998</v>
      </c>
      <c r="K56" s="437">
        <v>60200</v>
      </c>
      <c r="L56" s="435">
        <f t="shared" si="10"/>
        <v>1137.518181818182</v>
      </c>
      <c r="M56" s="435">
        <f t="shared" si="11"/>
        <v>2902.9463999999998</v>
      </c>
      <c r="N56" s="708">
        <v>69515</v>
      </c>
      <c r="O56" s="721">
        <v>88</v>
      </c>
      <c r="P56" s="683"/>
      <c r="Q56" s="683"/>
      <c r="R56" s="683"/>
    </row>
    <row r="57" spans="1:18" ht="15.75" thickBot="1" x14ac:dyDescent="0.3">
      <c r="A57" s="712" t="s">
        <v>103</v>
      </c>
      <c r="B57" s="609">
        <v>15</v>
      </c>
      <c r="C57" s="470">
        <v>96</v>
      </c>
      <c r="D57" s="470">
        <v>3000</v>
      </c>
      <c r="E57" s="713" t="s">
        <v>104</v>
      </c>
      <c r="F57" s="610">
        <v>10</v>
      </c>
      <c r="G57" s="611">
        <f t="shared" si="6"/>
        <v>4.3200000000000002E-2</v>
      </c>
      <c r="H57" s="612">
        <f t="shared" si="7"/>
        <v>2.64</v>
      </c>
      <c r="I57" s="470">
        <f t="shared" si="12"/>
        <v>985.09090909090912</v>
      </c>
      <c r="J57" s="613">
        <f t="shared" si="13"/>
        <v>2600.6400000000003</v>
      </c>
      <c r="K57" s="613">
        <v>60200</v>
      </c>
      <c r="L57" s="470">
        <f t="shared" si="10"/>
        <v>1137.5181818181818</v>
      </c>
      <c r="M57" s="470">
        <f t="shared" si="11"/>
        <v>3003.0480000000002</v>
      </c>
      <c r="N57" s="714">
        <v>69515</v>
      </c>
      <c r="O57" s="721">
        <v>88</v>
      </c>
      <c r="P57" s="683"/>
      <c r="Q57" s="683"/>
      <c r="R57" s="683"/>
    </row>
    <row r="58" spans="1:18" x14ac:dyDescent="0.25">
      <c r="A58" s="702" t="s">
        <v>103</v>
      </c>
      <c r="B58" s="703">
        <v>15</v>
      </c>
      <c r="C58" s="436">
        <v>96</v>
      </c>
      <c r="D58" s="436">
        <v>1000</v>
      </c>
      <c r="E58" s="704" t="s">
        <v>32</v>
      </c>
      <c r="F58" s="705">
        <v>10</v>
      </c>
      <c r="G58" s="706">
        <f t="shared" si="6"/>
        <v>1.4400000000000001E-2</v>
      </c>
      <c r="H58" s="707">
        <f t="shared" si="7"/>
        <v>0.87999999999999989</v>
      </c>
      <c r="I58" s="436">
        <f t="shared" si="12"/>
        <v>947.45454545454572</v>
      </c>
      <c r="J58" s="437">
        <f t="shared" si="13"/>
        <v>833.7600000000001</v>
      </c>
      <c r="K58" s="437">
        <v>57900</v>
      </c>
      <c r="L58" s="436">
        <f t="shared" si="10"/>
        <v>1093.4181818181821</v>
      </c>
      <c r="M58" s="436">
        <f t="shared" si="11"/>
        <v>962.20800000000008</v>
      </c>
      <c r="N58" s="708">
        <v>66820</v>
      </c>
      <c r="O58" s="721">
        <v>88</v>
      </c>
      <c r="P58" s="683"/>
      <c r="Q58" s="683"/>
      <c r="R58" s="683"/>
    </row>
    <row r="59" spans="1:18" x14ac:dyDescent="0.25">
      <c r="A59" s="702" t="s">
        <v>103</v>
      </c>
      <c r="B59" s="703">
        <v>15</v>
      </c>
      <c r="C59" s="435">
        <v>96</v>
      </c>
      <c r="D59" s="435">
        <v>1300</v>
      </c>
      <c r="E59" s="704" t="s">
        <v>32</v>
      </c>
      <c r="F59" s="705">
        <v>10</v>
      </c>
      <c r="G59" s="605">
        <f t="shared" si="6"/>
        <v>1.8720000000000001E-2</v>
      </c>
      <c r="H59" s="606">
        <f t="shared" si="7"/>
        <v>1.1440000000000001</v>
      </c>
      <c r="I59" s="435">
        <f t="shared" si="12"/>
        <v>947.45454545454527</v>
      </c>
      <c r="J59" s="607">
        <f t="shared" si="13"/>
        <v>1083.8879999999999</v>
      </c>
      <c r="K59" s="437">
        <v>57900</v>
      </c>
      <c r="L59" s="435">
        <f t="shared" si="10"/>
        <v>1093.4181818181817</v>
      </c>
      <c r="M59" s="435">
        <f t="shared" si="11"/>
        <v>1250.8704</v>
      </c>
      <c r="N59" s="708">
        <v>66820</v>
      </c>
      <c r="O59" s="721">
        <v>88</v>
      </c>
      <c r="P59" s="683"/>
      <c r="Q59" s="683"/>
      <c r="R59" s="683"/>
    </row>
    <row r="60" spans="1:18" x14ac:dyDescent="0.25">
      <c r="A60" s="702" t="s">
        <v>103</v>
      </c>
      <c r="B60" s="703">
        <v>15</v>
      </c>
      <c r="C60" s="435">
        <v>96</v>
      </c>
      <c r="D60" s="435">
        <v>1500</v>
      </c>
      <c r="E60" s="704" t="s">
        <v>32</v>
      </c>
      <c r="F60" s="705">
        <v>10</v>
      </c>
      <c r="G60" s="605">
        <f t="shared" si="6"/>
        <v>2.1600000000000001E-2</v>
      </c>
      <c r="H60" s="606">
        <f t="shared" si="7"/>
        <v>1.32</v>
      </c>
      <c r="I60" s="435">
        <f t="shared" si="12"/>
        <v>947.4545454545455</v>
      </c>
      <c r="J60" s="607">
        <f t="shared" si="13"/>
        <v>1250.6400000000001</v>
      </c>
      <c r="K60" s="437">
        <v>57900</v>
      </c>
      <c r="L60" s="435">
        <f t="shared" si="10"/>
        <v>1093.4181818181819</v>
      </c>
      <c r="M60" s="435">
        <f t="shared" si="11"/>
        <v>1443.3120000000001</v>
      </c>
      <c r="N60" s="708">
        <v>66820</v>
      </c>
      <c r="O60" s="721">
        <v>88</v>
      </c>
      <c r="P60" s="683"/>
      <c r="Q60" s="683"/>
      <c r="R60" s="683"/>
    </row>
    <row r="61" spans="1:18" x14ac:dyDescent="0.25">
      <c r="A61" s="702" t="s">
        <v>103</v>
      </c>
      <c r="B61" s="703">
        <v>15</v>
      </c>
      <c r="C61" s="435">
        <v>96</v>
      </c>
      <c r="D61" s="435">
        <v>1600</v>
      </c>
      <c r="E61" s="704" t="s">
        <v>32</v>
      </c>
      <c r="F61" s="705">
        <v>10</v>
      </c>
      <c r="G61" s="605">
        <f t="shared" si="6"/>
        <v>2.3040000000000001E-2</v>
      </c>
      <c r="H61" s="606">
        <f t="shared" si="7"/>
        <v>1.4080000000000001</v>
      </c>
      <c r="I61" s="435">
        <f t="shared" si="12"/>
        <v>947.45454545454538</v>
      </c>
      <c r="J61" s="607">
        <f t="shared" si="13"/>
        <v>1334.0160000000001</v>
      </c>
      <c r="K61" s="437">
        <v>57900</v>
      </c>
      <c r="L61" s="435">
        <f t="shared" si="10"/>
        <v>1093.4181818181819</v>
      </c>
      <c r="M61" s="435">
        <f t="shared" si="11"/>
        <v>1539.5328000000002</v>
      </c>
      <c r="N61" s="708">
        <v>66820</v>
      </c>
      <c r="O61" s="721">
        <v>88</v>
      </c>
      <c r="P61" s="683"/>
      <c r="Q61" s="683"/>
      <c r="R61" s="683"/>
    </row>
    <row r="62" spans="1:18" x14ac:dyDescent="0.25">
      <c r="A62" s="702" t="s">
        <v>103</v>
      </c>
      <c r="B62" s="703">
        <v>15</v>
      </c>
      <c r="C62" s="435">
        <v>96</v>
      </c>
      <c r="D62" s="435">
        <v>1700</v>
      </c>
      <c r="E62" s="704" t="s">
        <v>32</v>
      </c>
      <c r="F62" s="705">
        <v>10</v>
      </c>
      <c r="G62" s="605">
        <f t="shared" si="6"/>
        <v>2.4480000000000002E-2</v>
      </c>
      <c r="H62" s="606">
        <f t="shared" si="7"/>
        <v>1.496</v>
      </c>
      <c r="I62" s="435">
        <f t="shared" si="12"/>
        <v>947.4545454545455</v>
      </c>
      <c r="J62" s="607">
        <f t="shared" si="13"/>
        <v>1417.3920000000001</v>
      </c>
      <c r="K62" s="437">
        <v>57900</v>
      </c>
      <c r="L62" s="435">
        <f t="shared" si="10"/>
        <v>1093.4181818181819</v>
      </c>
      <c r="M62" s="435">
        <f t="shared" si="11"/>
        <v>1635.7536</v>
      </c>
      <c r="N62" s="708">
        <v>66820</v>
      </c>
      <c r="O62" s="721">
        <v>88</v>
      </c>
      <c r="P62" s="683"/>
      <c r="Q62" s="683"/>
      <c r="R62" s="683"/>
    </row>
    <row r="63" spans="1:18" x14ac:dyDescent="0.25">
      <c r="A63" s="702" t="s">
        <v>103</v>
      </c>
      <c r="B63" s="703">
        <v>15</v>
      </c>
      <c r="C63" s="435">
        <v>96</v>
      </c>
      <c r="D63" s="435">
        <v>1800</v>
      </c>
      <c r="E63" s="704" t="s">
        <v>32</v>
      </c>
      <c r="F63" s="705">
        <v>10</v>
      </c>
      <c r="G63" s="605">
        <f t="shared" si="6"/>
        <v>2.5920000000000002E-2</v>
      </c>
      <c r="H63" s="606">
        <f t="shared" si="7"/>
        <v>1.5840000000000001</v>
      </c>
      <c r="I63" s="435">
        <f t="shared" si="12"/>
        <v>947.45454545454538</v>
      </c>
      <c r="J63" s="607">
        <f t="shared" si="13"/>
        <v>1500.768</v>
      </c>
      <c r="K63" s="437">
        <v>57900</v>
      </c>
      <c r="L63" s="435">
        <f t="shared" si="10"/>
        <v>1093.4181818181819</v>
      </c>
      <c r="M63" s="435">
        <f t="shared" si="11"/>
        <v>1731.9744000000001</v>
      </c>
      <c r="N63" s="708">
        <v>66820</v>
      </c>
      <c r="O63" s="721">
        <v>88</v>
      </c>
      <c r="P63" s="683"/>
      <c r="Q63" s="683"/>
      <c r="R63" s="683"/>
    </row>
    <row r="64" spans="1:18" x14ac:dyDescent="0.25">
      <c r="A64" s="702" t="s">
        <v>103</v>
      </c>
      <c r="B64" s="703">
        <v>15</v>
      </c>
      <c r="C64" s="435">
        <v>96</v>
      </c>
      <c r="D64" s="435">
        <v>2000</v>
      </c>
      <c r="E64" s="704" t="s">
        <v>32</v>
      </c>
      <c r="F64" s="705">
        <v>10</v>
      </c>
      <c r="G64" s="605">
        <f t="shared" si="6"/>
        <v>2.8800000000000003E-2</v>
      </c>
      <c r="H64" s="606">
        <f t="shared" si="7"/>
        <v>1.7599999999999998</v>
      </c>
      <c r="I64" s="435">
        <f t="shared" si="12"/>
        <v>947.45454545454572</v>
      </c>
      <c r="J64" s="607">
        <f t="shared" si="13"/>
        <v>1667.5200000000002</v>
      </c>
      <c r="K64" s="437">
        <v>57900</v>
      </c>
      <c r="L64" s="435">
        <f t="shared" si="10"/>
        <v>1093.4181818181821</v>
      </c>
      <c r="M64" s="435">
        <f t="shared" si="11"/>
        <v>1924.4160000000002</v>
      </c>
      <c r="N64" s="708">
        <v>66820</v>
      </c>
      <c r="O64" s="721">
        <v>88</v>
      </c>
      <c r="P64" s="683"/>
      <c r="Q64" s="683"/>
      <c r="R64" s="683"/>
    </row>
    <row r="65" spans="1:18" x14ac:dyDescent="0.25">
      <c r="A65" s="702" t="s">
        <v>103</v>
      </c>
      <c r="B65" s="557">
        <v>15</v>
      </c>
      <c r="C65" s="435">
        <v>96</v>
      </c>
      <c r="D65" s="435">
        <v>2200</v>
      </c>
      <c r="E65" s="704" t="s">
        <v>32</v>
      </c>
      <c r="F65" s="705">
        <v>10</v>
      </c>
      <c r="G65" s="605">
        <f t="shared" si="6"/>
        <v>3.168E-2</v>
      </c>
      <c r="H65" s="606">
        <f t="shared" si="7"/>
        <v>1.9359999999999999</v>
      </c>
      <c r="I65" s="435">
        <f t="shared" si="12"/>
        <v>947.4545454545455</v>
      </c>
      <c r="J65" s="607">
        <f t="shared" si="13"/>
        <v>1834.2719999999999</v>
      </c>
      <c r="K65" s="437">
        <v>57900</v>
      </c>
      <c r="L65" s="435">
        <f t="shared" si="10"/>
        <v>1093.4181818181817</v>
      </c>
      <c r="M65" s="435">
        <f t="shared" si="11"/>
        <v>2116.8575999999998</v>
      </c>
      <c r="N65" s="708">
        <v>66820</v>
      </c>
      <c r="O65" s="721">
        <v>88</v>
      </c>
      <c r="P65" s="683"/>
      <c r="Q65" s="683"/>
      <c r="R65" s="683"/>
    </row>
    <row r="66" spans="1:18" x14ac:dyDescent="0.25">
      <c r="A66" s="702" t="s">
        <v>103</v>
      </c>
      <c r="B66" s="557">
        <v>15</v>
      </c>
      <c r="C66" s="435">
        <v>96</v>
      </c>
      <c r="D66" s="435">
        <v>2300</v>
      </c>
      <c r="E66" s="704" t="s">
        <v>32</v>
      </c>
      <c r="F66" s="705">
        <v>10</v>
      </c>
      <c r="G66" s="605">
        <f t="shared" si="6"/>
        <v>3.3119999999999997E-2</v>
      </c>
      <c r="H66" s="606">
        <f t="shared" si="7"/>
        <v>2.024</v>
      </c>
      <c r="I66" s="435">
        <f>J66/H66</f>
        <v>947.45454545454538</v>
      </c>
      <c r="J66" s="607">
        <f>K66*G66</f>
        <v>1917.6479999999999</v>
      </c>
      <c r="K66" s="437">
        <v>57900</v>
      </c>
      <c r="L66" s="435">
        <f t="shared" si="10"/>
        <v>1093.4181818181817</v>
      </c>
      <c r="M66" s="435">
        <f t="shared" si="11"/>
        <v>2213.0783999999999</v>
      </c>
      <c r="N66" s="708">
        <v>66820</v>
      </c>
      <c r="O66" s="721">
        <v>88</v>
      </c>
      <c r="P66" s="683"/>
      <c r="Q66" s="683"/>
      <c r="R66" s="683"/>
    </row>
    <row r="67" spans="1:18" x14ac:dyDescent="0.25">
      <c r="A67" s="702" t="s">
        <v>103</v>
      </c>
      <c r="B67" s="557">
        <v>15</v>
      </c>
      <c r="C67" s="435">
        <v>96</v>
      </c>
      <c r="D67" s="435">
        <v>2400</v>
      </c>
      <c r="E67" s="704" t="s">
        <v>32</v>
      </c>
      <c r="F67" s="705">
        <v>10</v>
      </c>
      <c r="G67" s="605">
        <f t="shared" si="6"/>
        <v>3.456E-2</v>
      </c>
      <c r="H67" s="606">
        <f t="shared" si="7"/>
        <v>2.1120000000000001</v>
      </c>
      <c r="I67" s="435">
        <f t="shared" ref="I67:I83" si="14">J67/H67</f>
        <v>947.4545454545455</v>
      </c>
      <c r="J67" s="607">
        <f t="shared" ref="J67:J83" si="15">K67*G67</f>
        <v>2001.0240000000001</v>
      </c>
      <c r="K67" s="437">
        <v>57900</v>
      </c>
      <c r="L67" s="435">
        <f t="shared" si="10"/>
        <v>1093.4181818181817</v>
      </c>
      <c r="M67" s="435">
        <f t="shared" si="11"/>
        <v>2309.2991999999999</v>
      </c>
      <c r="N67" s="708">
        <v>66820</v>
      </c>
      <c r="O67" s="721">
        <v>88</v>
      </c>
      <c r="P67" s="683"/>
      <c r="Q67" s="683"/>
      <c r="R67" s="683"/>
    </row>
    <row r="68" spans="1:18" x14ac:dyDescent="0.25">
      <c r="A68" s="702" t="s">
        <v>103</v>
      </c>
      <c r="B68" s="557">
        <v>15</v>
      </c>
      <c r="C68" s="435">
        <v>96</v>
      </c>
      <c r="D68" s="435">
        <v>2500</v>
      </c>
      <c r="E68" s="704" t="s">
        <v>32</v>
      </c>
      <c r="F68" s="705">
        <v>10</v>
      </c>
      <c r="G68" s="605">
        <f t="shared" si="6"/>
        <v>3.5999999999999997E-2</v>
      </c>
      <c r="H68" s="606">
        <f t="shared" si="7"/>
        <v>2.2000000000000002</v>
      </c>
      <c r="I68" s="435">
        <f t="shared" si="14"/>
        <v>947.45454545454527</v>
      </c>
      <c r="J68" s="607">
        <f t="shared" si="15"/>
        <v>2084.3999999999996</v>
      </c>
      <c r="K68" s="437">
        <v>57900</v>
      </c>
      <c r="L68" s="435">
        <f t="shared" si="10"/>
        <v>1093.4181818181817</v>
      </c>
      <c r="M68" s="435">
        <f t="shared" si="11"/>
        <v>2405.52</v>
      </c>
      <c r="N68" s="708">
        <v>66820</v>
      </c>
      <c r="O68" s="721">
        <v>88</v>
      </c>
      <c r="P68" s="683"/>
      <c r="Q68" s="683"/>
      <c r="R68" s="683"/>
    </row>
    <row r="69" spans="1:18" x14ac:dyDescent="0.25">
      <c r="A69" s="702" t="s">
        <v>103</v>
      </c>
      <c r="B69" s="557">
        <v>15</v>
      </c>
      <c r="C69" s="435">
        <v>96</v>
      </c>
      <c r="D69" s="435">
        <v>2800</v>
      </c>
      <c r="E69" s="704" t="s">
        <v>32</v>
      </c>
      <c r="F69" s="705">
        <v>10</v>
      </c>
      <c r="G69" s="605">
        <f t="shared" si="6"/>
        <v>4.0320000000000002E-2</v>
      </c>
      <c r="H69" s="606">
        <f t="shared" si="7"/>
        <v>2.464</v>
      </c>
      <c r="I69" s="435">
        <f t="shared" si="14"/>
        <v>947.45454545454561</v>
      </c>
      <c r="J69" s="607">
        <f t="shared" si="15"/>
        <v>2334.5280000000002</v>
      </c>
      <c r="K69" s="437">
        <v>57900</v>
      </c>
      <c r="L69" s="435">
        <f t="shared" si="10"/>
        <v>1093.4181818181819</v>
      </c>
      <c r="M69" s="435">
        <f t="shared" si="11"/>
        <v>2694.1824000000001</v>
      </c>
      <c r="N69" s="708">
        <v>66820</v>
      </c>
      <c r="O69" s="721">
        <v>88</v>
      </c>
      <c r="P69" s="683"/>
      <c r="Q69" s="683"/>
      <c r="R69" s="683"/>
    </row>
    <row r="70" spans="1:18" x14ac:dyDescent="0.25">
      <c r="A70" s="702" t="s">
        <v>103</v>
      </c>
      <c r="B70" s="557">
        <v>15</v>
      </c>
      <c r="C70" s="435">
        <v>96</v>
      </c>
      <c r="D70" s="435">
        <v>2900</v>
      </c>
      <c r="E70" s="704" t="s">
        <v>32</v>
      </c>
      <c r="F70" s="705">
        <v>10</v>
      </c>
      <c r="G70" s="605">
        <f t="shared" si="6"/>
        <v>4.1759999999999999E-2</v>
      </c>
      <c r="H70" s="606">
        <f t="shared" si="7"/>
        <v>2.5519999999999996</v>
      </c>
      <c r="I70" s="435">
        <f t="shared" si="14"/>
        <v>947.45454545454561</v>
      </c>
      <c r="J70" s="607">
        <f t="shared" si="15"/>
        <v>2417.904</v>
      </c>
      <c r="K70" s="437">
        <v>57900</v>
      </c>
      <c r="L70" s="435">
        <f t="shared" si="10"/>
        <v>1093.4181818181819</v>
      </c>
      <c r="M70" s="435">
        <f t="shared" si="11"/>
        <v>2790.4031999999997</v>
      </c>
      <c r="N70" s="708">
        <v>66820</v>
      </c>
      <c r="O70" s="721">
        <v>88</v>
      </c>
      <c r="P70" s="683"/>
      <c r="Q70" s="683"/>
      <c r="R70" s="683"/>
    </row>
    <row r="71" spans="1:18" ht="15.75" thickBot="1" x14ac:dyDescent="0.3">
      <c r="A71" s="712" t="s">
        <v>103</v>
      </c>
      <c r="B71" s="609">
        <v>15</v>
      </c>
      <c r="C71" s="470">
        <v>96</v>
      </c>
      <c r="D71" s="470">
        <v>3000</v>
      </c>
      <c r="E71" s="713" t="s">
        <v>32</v>
      </c>
      <c r="F71" s="610">
        <v>10</v>
      </c>
      <c r="G71" s="611">
        <f t="shared" si="6"/>
        <v>4.3200000000000002E-2</v>
      </c>
      <c r="H71" s="612">
        <f t="shared" si="7"/>
        <v>2.64</v>
      </c>
      <c r="I71" s="470">
        <f t="shared" si="14"/>
        <v>947.4545454545455</v>
      </c>
      <c r="J71" s="607">
        <f t="shared" si="15"/>
        <v>2501.2800000000002</v>
      </c>
      <c r="K71" s="613">
        <v>57900</v>
      </c>
      <c r="L71" s="470">
        <f t="shared" si="10"/>
        <v>1093.4181818181819</v>
      </c>
      <c r="M71" s="470">
        <f t="shared" si="11"/>
        <v>2886.6240000000003</v>
      </c>
      <c r="N71" s="714">
        <v>66820</v>
      </c>
      <c r="O71" s="721">
        <v>88</v>
      </c>
      <c r="P71" s="683"/>
      <c r="Q71" s="683"/>
      <c r="R71" s="683"/>
    </row>
    <row r="72" spans="1:18" ht="15.75" thickBot="1" x14ac:dyDescent="0.3">
      <c r="A72" s="702" t="s">
        <v>105</v>
      </c>
      <c r="B72" s="703">
        <v>26</v>
      </c>
      <c r="C72" s="436">
        <v>90</v>
      </c>
      <c r="D72" s="436">
        <v>1000</v>
      </c>
      <c r="E72" s="704" t="s">
        <v>104</v>
      </c>
      <c r="F72" s="705">
        <v>1</v>
      </c>
      <c r="G72" s="611">
        <f t="shared" si="6"/>
        <v>2.3400000000000001E-3</v>
      </c>
      <c r="H72" s="612">
        <f t="shared" si="7"/>
        <v>0.09</v>
      </c>
      <c r="I72" s="470">
        <f>J72/H72</f>
        <v>2856.1000000000004</v>
      </c>
      <c r="J72" s="607">
        <f t="shared" si="15"/>
        <v>257.04900000000004</v>
      </c>
      <c r="K72" s="437">
        <v>109850</v>
      </c>
      <c r="L72" s="470">
        <f t="shared" si="10"/>
        <v>3295.5000000000005</v>
      </c>
      <c r="M72" s="470">
        <f t="shared" si="11"/>
        <v>296.59500000000003</v>
      </c>
      <c r="N72" s="708">
        <v>126750</v>
      </c>
      <c r="O72" s="721">
        <v>90</v>
      </c>
      <c r="P72" s="683"/>
      <c r="Q72" s="683"/>
      <c r="R72" s="683"/>
    </row>
    <row r="73" spans="1:18" ht="15.75" thickBot="1" x14ac:dyDescent="0.3">
      <c r="A73" s="702" t="s">
        <v>105</v>
      </c>
      <c r="B73" s="703">
        <v>26</v>
      </c>
      <c r="C73" s="436">
        <v>90</v>
      </c>
      <c r="D73" s="435">
        <v>1100</v>
      </c>
      <c r="E73" s="704" t="s">
        <v>104</v>
      </c>
      <c r="F73" s="705">
        <v>1</v>
      </c>
      <c r="G73" s="611">
        <f t="shared" si="6"/>
        <v>2.5739999999999999E-3</v>
      </c>
      <c r="H73" s="612">
        <f t="shared" si="7"/>
        <v>9.9000000000000005E-2</v>
      </c>
      <c r="I73" s="470">
        <f t="shared" si="14"/>
        <v>2856.1</v>
      </c>
      <c r="J73" s="607">
        <f t="shared" si="15"/>
        <v>282.75389999999999</v>
      </c>
      <c r="K73" s="437">
        <v>109850</v>
      </c>
      <c r="L73" s="470">
        <f t="shared" si="10"/>
        <v>3295.5</v>
      </c>
      <c r="M73" s="470">
        <f t="shared" si="11"/>
        <v>326.25450000000001</v>
      </c>
      <c r="N73" s="708">
        <v>126750</v>
      </c>
      <c r="O73" s="721">
        <v>90</v>
      </c>
      <c r="P73" s="683"/>
      <c r="Q73" s="683"/>
      <c r="R73" s="683"/>
    </row>
    <row r="74" spans="1:18" ht="15.75" thickBot="1" x14ac:dyDescent="0.3">
      <c r="A74" s="702" t="s">
        <v>105</v>
      </c>
      <c r="B74" s="703">
        <v>26</v>
      </c>
      <c r="C74" s="436">
        <v>90</v>
      </c>
      <c r="D74" s="435">
        <v>1200</v>
      </c>
      <c r="E74" s="704" t="s">
        <v>104</v>
      </c>
      <c r="F74" s="705">
        <v>1</v>
      </c>
      <c r="G74" s="611">
        <f t="shared" si="6"/>
        <v>2.8080000000000002E-3</v>
      </c>
      <c r="H74" s="612">
        <f t="shared" si="7"/>
        <v>0.108</v>
      </c>
      <c r="I74" s="470">
        <f t="shared" si="14"/>
        <v>2856.1</v>
      </c>
      <c r="J74" s="607">
        <f t="shared" si="15"/>
        <v>308.4588</v>
      </c>
      <c r="K74" s="437">
        <v>109850</v>
      </c>
      <c r="L74" s="470">
        <f t="shared" si="10"/>
        <v>3295.5000000000005</v>
      </c>
      <c r="M74" s="470">
        <f t="shared" si="11"/>
        <v>355.91400000000004</v>
      </c>
      <c r="N74" s="708">
        <v>126750</v>
      </c>
      <c r="O74" s="721">
        <v>90</v>
      </c>
      <c r="P74" s="683"/>
      <c r="Q74" s="683"/>
      <c r="R74" s="683"/>
    </row>
    <row r="75" spans="1:18" ht="15.75" thickBot="1" x14ac:dyDescent="0.3">
      <c r="A75" s="702" t="s">
        <v>105</v>
      </c>
      <c r="B75" s="703">
        <v>26</v>
      </c>
      <c r="C75" s="436">
        <v>90</v>
      </c>
      <c r="D75" s="435">
        <v>1500</v>
      </c>
      <c r="E75" s="704" t="s">
        <v>104</v>
      </c>
      <c r="F75" s="705">
        <v>1</v>
      </c>
      <c r="G75" s="611">
        <f t="shared" si="6"/>
        <v>3.5100000000000001E-3</v>
      </c>
      <c r="H75" s="612">
        <f t="shared" si="7"/>
        <v>0.13500000000000001</v>
      </c>
      <c r="I75" s="470">
        <f t="shared" si="14"/>
        <v>2856.1</v>
      </c>
      <c r="J75" s="607">
        <f t="shared" si="15"/>
        <v>385.57350000000002</v>
      </c>
      <c r="K75" s="437">
        <v>109850</v>
      </c>
      <c r="L75" s="470">
        <f t="shared" si="10"/>
        <v>3295.5</v>
      </c>
      <c r="M75" s="470">
        <f t="shared" si="11"/>
        <v>444.89250000000004</v>
      </c>
      <c r="N75" s="708">
        <v>126750</v>
      </c>
      <c r="O75" s="721">
        <v>90</v>
      </c>
      <c r="P75" s="683"/>
      <c r="Q75" s="683"/>
      <c r="R75" s="683"/>
    </row>
    <row r="76" spans="1:18" ht="15.75" thickBot="1" x14ac:dyDescent="0.3">
      <c r="A76" s="702" t="s">
        <v>105</v>
      </c>
      <c r="B76" s="703">
        <v>26</v>
      </c>
      <c r="C76" s="436">
        <v>90</v>
      </c>
      <c r="D76" s="435">
        <v>1600</v>
      </c>
      <c r="E76" s="704" t="s">
        <v>104</v>
      </c>
      <c r="F76" s="705">
        <v>1</v>
      </c>
      <c r="G76" s="611">
        <f t="shared" si="6"/>
        <v>3.7439999999999999E-3</v>
      </c>
      <c r="H76" s="612">
        <f t="shared" ref="H76:H95" si="16">D76*O76/1000000*F76</f>
        <v>0.14399999999999999</v>
      </c>
      <c r="I76" s="470">
        <f t="shared" si="14"/>
        <v>2856.1</v>
      </c>
      <c r="J76" s="607">
        <f t="shared" si="15"/>
        <v>411.27839999999998</v>
      </c>
      <c r="K76" s="437">
        <v>109850</v>
      </c>
      <c r="L76" s="470">
        <f t="shared" si="10"/>
        <v>3295.5</v>
      </c>
      <c r="M76" s="470">
        <f t="shared" si="11"/>
        <v>474.55199999999996</v>
      </c>
      <c r="N76" s="708">
        <v>126750</v>
      </c>
      <c r="O76" s="721">
        <v>90</v>
      </c>
      <c r="P76" s="683"/>
      <c r="Q76" s="683"/>
      <c r="R76" s="683"/>
    </row>
    <row r="77" spans="1:18" ht="15.75" thickBot="1" x14ac:dyDescent="0.3">
      <c r="A77" s="702" t="s">
        <v>105</v>
      </c>
      <c r="B77" s="703">
        <v>26</v>
      </c>
      <c r="C77" s="436">
        <v>90</v>
      </c>
      <c r="D77" s="435">
        <v>1700</v>
      </c>
      <c r="E77" s="704" t="s">
        <v>104</v>
      </c>
      <c r="F77" s="705">
        <v>1</v>
      </c>
      <c r="G77" s="611">
        <f t="shared" si="6"/>
        <v>3.9779999999999998E-3</v>
      </c>
      <c r="H77" s="612">
        <f t="shared" si="16"/>
        <v>0.153</v>
      </c>
      <c r="I77" s="470">
        <f t="shared" si="14"/>
        <v>2856.1</v>
      </c>
      <c r="J77" s="607">
        <f t="shared" si="15"/>
        <v>436.98329999999999</v>
      </c>
      <c r="K77" s="437">
        <v>109850</v>
      </c>
      <c r="L77" s="470">
        <f t="shared" si="10"/>
        <v>3295.4999999999995</v>
      </c>
      <c r="M77" s="470">
        <f t="shared" si="11"/>
        <v>504.21149999999994</v>
      </c>
      <c r="N77" s="708">
        <v>126750</v>
      </c>
      <c r="O77" s="721">
        <v>90</v>
      </c>
      <c r="P77" s="683"/>
      <c r="Q77" s="683"/>
      <c r="R77" s="683"/>
    </row>
    <row r="78" spans="1:18" ht="15.75" thickBot="1" x14ac:dyDescent="0.3">
      <c r="A78" s="702" t="s">
        <v>105</v>
      </c>
      <c r="B78" s="703">
        <v>26</v>
      </c>
      <c r="C78" s="436">
        <v>90</v>
      </c>
      <c r="D78" s="435">
        <v>1800</v>
      </c>
      <c r="E78" s="704" t="s">
        <v>104</v>
      </c>
      <c r="F78" s="705">
        <v>1</v>
      </c>
      <c r="G78" s="611">
        <f t="shared" si="6"/>
        <v>4.2119999999999996E-3</v>
      </c>
      <c r="H78" s="612">
        <f t="shared" si="16"/>
        <v>0.16200000000000001</v>
      </c>
      <c r="I78" s="470">
        <f t="shared" si="14"/>
        <v>2856.0999999999995</v>
      </c>
      <c r="J78" s="607">
        <f t="shared" si="15"/>
        <v>462.68819999999994</v>
      </c>
      <c r="K78" s="437">
        <v>109850</v>
      </c>
      <c r="L78" s="470">
        <f t="shared" si="10"/>
        <v>3295.5</v>
      </c>
      <c r="M78" s="470">
        <f t="shared" si="11"/>
        <v>533.87099999999998</v>
      </c>
      <c r="N78" s="708">
        <v>126750</v>
      </c>
      <c r="O78" s="721">
        <v>90</v>
      </c>
      <c r="P78" s="683"/>
      <c r="Q78" s="683"/>
      <c r="R78" s="683"/>
    </row>
    <row r="79" spans="1:18" ht="15.75" thickBot="1" x14ac:dyDescent="0.3">
      <c r="A79" s="702" t="s">
        <v>105</v>
      </c>
      <c r="B79" s="703">
        <v>26</v>
      </c>
      <c r="C79" s="436">
        <v>90</v>
      </c>
      <c r="D79" s="435">
        <v>2000</v>
      </c>
      <c r="E79" s="704" t="s">
        <v>104</v>
      </c>
      <c r="F79" s="705">
        <v>1</v>
      </c>
      <c r="G79" s="611">
        <f t="shared" si="6"/>
        <v>4.6800000000000001E-3</v>
      </c>
      <c r="H79" s="612">
        <f t="shared" si="16"/>
        <v>0.18</v>
      </c>
      <c r="I79" s="470">
        <f t="shared" si="14"/>
        <v>2856.1000000000004</v>
      </c>
      <c r="J79" s="607">
        <f t="shared" si="15"/>
        <v>514.09800000000007</v>
      </c>
      <c r="K79" s="437">
        <v>109850</v>
      </c>
      <c r="L79" s="470">
        <f t="shared" si="10"/>
        <v>3295.5000000000005</v>
      </c>
      <c r="M79" s="470">
        <f t="shared" si="11"/>
        <v>593.19000000000005</v>
      </c>
      <c r="N79" s="708">
        <v>126750</v>
      </c>
      <c r="O79" s="721">
        <v>90</v>
      </c>
      <c r="P79" s="683"/>
      <c r="Q79" s="683"/>
      <c r="R79" s="683"/>
    </row>
    <row r="80" spans="1:18" ht="15.75" thickBot="1" x14ac:dyDescent="0.3">
      <c r="A80" s="702" t="s">
        <v>105</v>
      </c>
      <c r="B80" s="703">
        <v>26</v>
      </c>
      <c r="C80" s="436">
        <v>90</v>
      </c>
      <c r="D80" s="435">
        <v>2100</v>
      </c>
      <c r="E80" s="704" t="s">
        <v>104</v>
      </c>
      <c r="F80" s="705">
        <v>1</v>
      </c>
      <c r="G80" s="611">
        <f t="shared" si="6"/>
        <v>4.914E-3</v>
      </c>
      <c r="H80" s="612">
        <f t="shared" si="16"/>
        <v>0.189</v>
      </c>
      <c r="I80" s="470">
        <f t="shared" si="14"/>
        <v>2856.1</v>
      </c>
      <c r="J80" s="607">
        <f t="shared" si="15"/>
        <v>539.80290000000002</v>
      </c>
      <c r="K80" s="437">
        <v>109850</v>
      </c>
      <c r="L80" s="470">
        <f t="shared" si="10"/>
        <v>3295.5</v>
      </c>
      <c r="M80" s="470">
        <f t="shared" si="11"/>
        <v>622.84950000000003</v>
      </c>
      <c r="N80" s="708">
        <v>126750</v>
      </c>
      <c r="O80" s="721">
        <v>90</v>
      </c>
      <c r="P80" s="683"/>
      <c r="Q80" s="683"/>
      <c r="R80" s="683"/>
    </row>
    <row r="81" spans="1:18" ht="15.75" thickBot="1" x14ac:dyDescent="0.3">
      <c r="A81" s="702" t="s">
        <v>105</v>
      </c>
      <c r="B81" s="703">
        <v>26</v>
      </c>
      <c r="C81" s="436">
        <v>90</v>
      </c>
      <c r="D81" s="435">
        <v>2200</v>
      </c>
      <c r="E81" s="704" t="s">
        <v>104</v>
      </c>
      <c r="F81" s="705">
        <v>1</v>
      </c>
      <c r="G81" s="611">
        <f t="shared" si="6"/>
        <v>5.1479999999999998E-3</v>
      </c>
      <c r="H81" s="612">
        <f t="shared" si="16"/>
        <v>0.19800000000000001</v>
      </c>
      <c r="I81" s="470">
        <f t="shared" si="14"/>
        <v>2856.1</v>
      </c>
      <c r="J81" s="607">
        <f t="shared" si="15"/>
        <v>565.50779999999997</v>
      </c>
      <c r="K81" s="437">
        <v>109850</v>
      </c>
      <c r="L81" s="470">
        <f t="shared" si="10"/>
        <v>3295.5</v>
      </c>
      <c r="M81" s="470">
        <f t="shared" si="11"/>
        <v>652.50900000000001</v>
      </c>
      <c r="N81" s="708">
        <v>126750</v>
      </c>
      <c r="O81" s="721">
        <v>90</v>
      </c>
      <c r="P81" s="683"/>
      <c r="Q81" s="683"/>
      <c r="R81" s="683"/>
    </row>
    <row r="82" spans="1:18" x14ac:dyDescent="0.25">
      <c r="A82" s="722" t="s">
        <v>105</v>
      </c>
      <c r="B82" s="723">
        <v>26</v>
      </c>
      <c r="C82" s="724">
        <v>90</v>
      </c>
      <c r="D82" s="725">
        <v>2500</v>
      </c>
      <c r="E82" s="726" t="s">
        <v>104</v>
      </c>
      <c r="F82" s="727">
        <v>1</v>
      </c>
      <c r="G82" s="728">
        <f t="shared" si="6"/>
        <v>5.8500000000000002E-3</v>
      </c>
      <c r="H82" s="729">
        <f t="shared" si="16"/>
        <v>0.22500000000000001</v>
      </c>
      <c r="I82" s="725">
        <f t="shared" si="14"/>
        <v>2856.1000000000004</v>
      </c>
      <c r="J82" s="730">
        <f t="shared" si="15"/>
        <v>642.62250000000006</v>
      </c>
      <c r="K82" s="731">
        <v>109850</v>
      </c>
      <c r="L82" s="725">
        <f t="shared" si="10"/>
        <v>3295.5</v>
      </c>
      <c r="M82" s="725">
        <f t="shared" si="11"/>
        <v>741.48750000000007</v>
      </c>
      <c r="N82" s="732">
        <v>126750</v>
      </c>
      <c r="O82" s="721">
        <v>90</v>
      </c>
      <c r="P82" s="683"/>
      <c r="Q82" s="683"/>
      <c r="R82" s="683"/>
    </row>
    <row r="83" spans="1:18" ht="15.75" thickBot="1" x14ac:dyDescent="0.3">
      <c r="A83" s="712" t="s">
        <v>105</v>
      </c>
      <c r="B83" s="609">
        <v>26</v>
      </c>
      <c r="C83" s="470">
        <v>90</v>
      </c>
      <c r="D83" s="470">
        <v>2600</v>
      </c>
      <c r="E83" s="713" t="s">
        <v>104</v>
      </c>
      <c r="F83" s="610">
        <v>1</v>
      </c>
      <c r="G83" s="611">
        <f t="shared" si="6"/>
        <v>6.084E-3</v>
      </c>
      <c r="H83" s="612">
        <f t="shared" si="16"/>
        <v>0.23400000000000001</v>
      </c>
      <c r="I83" s="470">
        <f t="shared" si="14"/>
        <v>2856.1</v>
      </c>
      <c r="J83" s="613">
        <f t="shared" si="15"/>
        <v>668.32740000000001</v>
      </c>
      <c r="K83" s="613">
        <v>109850</v>
      </c>
      <c r="L83" s="470">
        <f t="shared" si="10"/>
        <v>3295.5</v>
      </c>
      <c r="M83" s="470">
        <f t="shared" si="11"/>
        <v>771.14700000000005</v>
      </c>
      <c r="N83" s="714">
        <v>126750</v>
      </c>
      <c r="O83" s="721">
        <v>90</v>
      </c>
      <c r="P83" s="683"/>
      <c r="Q83" s="683"/>
      <c r="R83" s="683"/>
    </row>
    <row r="84" spans="1:18" ht="15.75" thickBot="1" x14ac:dyDescent="0.3">
      <c r="A84" s="702" t="s">
        <v>105</v>
      </c>
      <c r="B84" s="703">
        <v>26</v>
      </c>
      <c r="C84" s="436">
        <v>90</v>
      </c>
      <c r="D84" s="436">
        <v>1000</v>
      </c>
      <c r="E84" s="704" t="s">
        <v>32</v>
      </c>
      <c r="F84" s="705">
        <v>1</v>
      </c>
      <c r="G84" s="733">
        <f t="shared" ref="G84:G95" si="17">B84*C84*D84/1000000000*F84</f>
        <v>2.3400000000000001E-3</v>
      </c>
      <c r="H84" s="734">
        <f t="shared" si="16"/>
        <v>0.09</v>
      </c>
      <c r="I84" s="719">
        <f>J84/H84</f>
        <v>2090.4</v>
      </c>
      <c r="J84" s="437">
        <f t="shared" ref="J84:J95" si="18">K84*G84</f>
        <v>188.136</v>
      </c>
      <c r="K84" s="437">
        <v>80400</v>
      </c>
      <c r="L84" s="719">
        <f t="shared" si="10"/>
        <v>2410.4600000000005</v>
      </c>
      <c r="M84" s="719">
        <f t="shared" ref="M84:M95" si="19">G84*N84</f>
        <v>216.94140000000002</v>
      </c>
      <c r="N84" s="708">
        <v>92710</v>
      </c>
      <c r="O84" s="721">
        <v>90</v>
      </c>
    </row>
    <row r="85" spans="1:18" ht="15.75" thickBot="1" x14ac:dyDescent="0.3">
      <c r="A85" s="702" t="s">
        <v>105</v>
      </c>
      <c r="B85" s="703">
        <v>26</v>
      </c>
      <c r="C85" s="436">
        <v>90</v>
      </c>
      <c r="D85" s="435">
        <v>1100</v>
      </c>
      <c r="E85" s="704" t="s">
        <v>32</v>
      </c>
      <c r="F85" s="705">
        <v>1</v>
      </c>
      <c r="G85" s="611">
        <f t="shared" si="17"/>
        <v>2.5739999999999999E-3</v>
      </c>
      <c r="H85" s="612">
        <f t="shared" si="16"/>
        <v>9.9000000000000005E-2</v>
      </c>
      <c r="I85" s="470">
        <f t="shared" ref="I85:I95" si="20">J85/H85</f>
        <v>2090.4</v>
      </c>
      <c r="J85" s="607">
        <f t="shared" si="18"/>
        <v>206.9496</v>
      </c>
      <c r="K85" s="437">
        <v>80400</v>
      </c>
      <c r="L85" s="470">
        <f t="shared" ref="L85:L95" si="21">M85/H85</f>
        <v>2410.4599999999996</v>
      </c>
      <c r="M85" s="470">
        <f t="shared" si="19"/>
        <v>238.63553999999999</v>
      </c>
      <c r="N85" s="708">
        <v>92710</v>
      </c>
      <c r="O85" s="721">
        <v>90</v>
      </c>
    </row>
    <row r="86" spans="1:18" ht="15.75" thickBot="1" x14ac:dyDescent="0.3">
      <c r="A86" s="702" t="s">
        <v>105</v>
      </c>
      <c r="B86" s="703">
        <v>26</v>
      </c>
      <c r="C86" s="436">
        <v>90</v>
      </c>
      <c r="D86" s="435">
        <v>1200</v>
      </c>
      <c r="E86" s="704" t="s">
        <v>32</v>
      </c>
      <c r="F86" s="705">
        <v>1</v>
      </c>
      <c r="G86" s="611">
        <f t="shared" si="17"/>
        <v>2.8080000000000002E-3</v>
      </c>
      <c r="H86" s="612">
        <f t="shared" si="16"/>
        <v>0.108</v>
      </c>
      <c r="I86" s="470">
        <f t="shared" si="20"/>
        <v>2090.4</v>
      </c>
      <c r="J86" s="607">
        <f t="shared" si="18"/>
        <v>225.76320000000001</v>
      </c>
      <c r="K86" s="437">
        <v>80400</v>
      </c>
      <c r="L86" s="470">
        <f t="shared" si="21"/>
        <v>2410.46</v>
      </c>
      <c r="M86" s="470">
        <f t="shared" si="19"/>
        <v>260.32968</v>
      </c>
      <c r="N86" s="708">
        <v>92710</v>
      </c>
      <c r="O86" s="721">
        <v>90</v>
      </c>
    </row>
    <row r="87" spans="1:18" ht="15.75" thickBot="1" x14ac:dyDescent="0.3">
      <c r="A87" s="702" t="s">
        <v>105</v>
      </c>
      <c r="B87" s="703">
        <v>26</v>
      </c>
      <c r="C87" s="436">
        <v>90</v>
      </c>
      <c r="D87" s="435">
        <v>1500</v>
      </c>
      <c r="E87" s="704" t="s">
        <v>32</v>
      </c>
      <c r="F87" s="705">
        <v>1</v>
      </c>
      <c r="G87" s="611">
        <f t="shared" si="17"/>
        <v>3.5100000000000001E-3</v>
      </c>
      <c r="H87" s="612">
        <f t="shared" si="16"/>
        <v>0.13500000000000001</v>
      </c>
      <c r="I87" s="470">
        <f t="shared" si="20"/>
        <v>2090.4</v>
      </c>
      <c r="J87" s="607">
        <f t="shared" si="18"/>
        <v>282.20400000000001</v>
      </c>
      <c r="K87" s="437">
        <v>80400</v>
      </c>
      <c r="L87" s="470">
        <f t="shared" si="21"/>
        <v>2410.46</v>
      </c>
      <c r="M87" s="470">
        <f t="shared" si="19"/>
        <v>325.41210000000001</v>
      </c>
      <c r="N87" s="708">
        <v>92710</v>
      </c>
      <c r="O87" s="721">
        <v>90</v>
      </c>
    </row>
    <row r="88" spans="1:18" ht="15.75" thickBot="1" x14ac:dyDescent="0.3">
      <c r="A88" s="702" t="s">
        <v>105</v>
      </c>
      <c r="B88" s="703">
        <v>26</v>
      </c>
      <c r="C88" s="436">
        <v>90</v>
      </c>
      <c r="D88" s="435">
        <v>1600</v>
      </c>
      <c r="E88" s="704" t="s">
        <v>32</v>
      </c>
      <c r="F88" s="705">
        <v>1</v>
      </c>
      <c r="G88" s="611">
        <f t="shared" si="17"/>
        <v>3.7439999999999999E-3</v>
      </c>
      <c r="H88" s="612">
        <f t="shared" si="16"/>
        <v>0.14399999999999999</v>
      </c>
      <c r="I88" s="470">
        <f t="shared" si="20"/>
        <v>2090.4</v>
      </c>
      <c r="J88" s="607">
        <f t="shared" si="18"/>
        <v>301.01760000000002</v>
      </c>
      <c r="K88" s="437">
        <v>80400</v>
      </c>
      <c r="L88" s="470">
        <f t="shared" si="21"/>
        <v>2410.4600000000005</v>
      </c>
      <c r="M88" s="470">
        <f t="shared" si="19"/>
        <v>347.10624000000001</v>
      </c>
      <c r="N88" s="708">
        <v>92710</v>
      </c>
      <c r="O88" s="721">
        <v>90</v>
      </c>
    </row>
    <row r="89" spans="1:18" ht="15.75" thickBot="1" x14ac:dyDescent="0.3">
      <c r="A89" s="702" t="s">
        <v>105</v>
      </c>
      <c r="B89" s="703">
        <v>26</v>
      </c>
      <c r="C89" s="436">
        <v>90</v>
      </c>
      <c r="D89" s="435">
        <v>1700</v>
      </c>
      <c r="E89" s="704" t="s">
        <v>32</v>
      </c>
      <c r="F89" s="705">
        <v>1</v>
      </c>
      <c r="G89" s="611">
        <f t="shared" si="17"/>
        <v>3.9779999999999998E-3</v>
      </c>
      <c r="H89" s="612">
        <f t="shared" si="16"/>
        <v>0.153</v>
      </c>
      <c r="I89" s="470">
        <f t="shared" si="20"/>
        <v>2090.3999999999996</v>
      </c>
      <c r="J89" s="607">
        <f t="shared" si="18"/>
        <v>319.83119999999997</v>
      </c>
      <c r="K89" s="437">
        <v>80400</v>
      </c>
      <c r="L89" s="470">
        <f t="shared" si="21"/>
        <v>2410.4599999999996</v>
      </c>
      <c r="M89" s="470">
        <f t="shared" si="19"/>
        <v>368.80037999999996</v>
      </c>
      <c r="N89" s="708">
        <v>92710</v>
      </c>
      <c r="O89" s="721">
        <v>90</v>
      </c>
    </row>
    <row r="90" spans="1:18" ht="15.75" thickBot="1" x14ac:dyDescent="0.3">
      <c r="A90" s="702" t="s">
        <v>105</v>
      </c>
      <c r="B90" s="703">
        <v>26</v>
      </c>
      <c r="C90" s="436">
        <v>90</v>
      </c>
      <c r="D90" s="435">
        <v>1800</v>
      </c>
      <c r="E90" s="704" t="s">
        <v>32</v>
      </c>
      <c r="F90" s="705">
        <v>1</v>
      </c>
      <c r="G90" s="611">
        <f t="shared" si="17"/>
        <v>4.2119999999999996E-3</v>
      </c>
      <c r="H90" s="612">
        <f t="shared" si="16"/>
        <v>0.16200000000000001</v>
      </c>
      <c r="I90" s="470">
        <f t="shared" si="20"/>
        <v>2090.3999999999996</v>
      </c>
      <c r="J90" s="607">
        <f t="shared" si="18"/>
        <v>338.64479999999998</v>
      </c>
      <c r="K90" s="437">
        <v>80400</v>
      </c>
      <c r="L90" s="470">
        <f t="shared" si="21"/>
        <v>2410.4599999999996</v>
      </c>
      <c r="M90" s="470">
        <f t="shared" si="19"/>
        <v>390.49451999999997</v>
      </c>
      <c r="N90" s="708">
        <v>92710</v>
      </c>
      <c r="O90" s="721">
        <v>90</v>
      </c>
    </row>
    <row r="91" spans="1:18" ht="15.75" thickBot="1" x14ac:dyDescent="0.3">
      <c r="A91" s="702" t="s">
        <v>105</v>
      </c>
      <c r="B91" s="703">
        <v>26</v>
      </c>
      <c r="C91" s="436">
        <v>90</v>
      </c>
      <c r="D91" s="435">
        <v>2000</v>
      </c>
      <c r="E91" s="704" t="s">
        <v>32</v>
      </c>
      <c r="F91" s="705">
        <v>1</v>
      </c>
      <c r="G91" s="611">
        <f t="shared" si="17"/>
        <v>4.6800000000000001E-3</v>
      </c>
      <c r="H91" s="612">
        <f t="shared" si="16"/>
        <v>0.18</v>
      </c>
      <c r="I91" s="470">
        <f t="shared" si="20"/>
        <v>2090.4</v>
      </c>
      <c r="J91" s="607">
        <f t="shared" si="18"/>
        <v>376.27199999999999</v>
      </c>
      <c r="K91" s="437">
        <v>80400</v>
      </c>
      <c r="L91" s="470">
        <f t="shared" si="21"/>
        <v>2410.4600000000005</v>
      </c>
      <c r="M91" s="470">
        <f t="shared" si="19"/>
        <v>433.88280000000003</v>
      </c>
      <c r="N91" s="708">
        <v>92710</v>
      </c>
      <c r="O91" s="721">
        <v>90</v>
      </c>
    </row>
    <row r="92" spans="1:18" ht="15.75" thickBot="1" x14ac:dyDescent="0.3">
      <c r="A92" s="702" t="s">
        <v>105</v>
      </c>
      <c r="B92" s="703">
        <v>26</v>
      </c>
      <c r="C92" s="436">
        <v>90</v>
      </c>
      <c r="D92" s="435">
        <v>2100</v>
      </c>
      <c r="E92" s="704" t="s">
        <v>32</v>
      </c>
      <c r="F92" s="705">
        <v>1</v>
      </c>
      <c r="G92" s="611">
        <f t="shared" si="17"/>
        <v>4.914E-3</v>
      </c>
      <c r="H92" s="612">
        <f t="shared" si="16"/>
        <v>0.189</v>
      </c>
      <c r="I92" s="470">
        <f t="shared" si="20"/>
        <v>2090.4</v>
      </c>
      <c r="J92" s="607">
        <f t="shared" si="18"/>
        <v>395.0856</v>
      </c>
      <c r="K92" s="437">
        <v>80400</v>
      </c>
      <c r="L92" s="470">
        <f t="shared" si="21"/>
        <v>2410.46</v>
      </c>
      <c r="M92" s="470">
        <f t="shared" si="19"/>
        <v>455.57693999999998</v>
      </c>
      <c r="N92" s="708">
        <v>92710</v>
      </c>
      <c r="O92" s="721">
        <v>90</v>
      </c>
    </row>
    <row r="93" spans="1:18" ht="15.75" thickBot="1" x14ac:dyDescent="0.3">
      <c r="A93" s="702" t="s">
        <v>105</v>
      </c>
      <c r="B93" s="703">
        <v>26</v>
      </c>
      <c r="C93" s="436">
        <v>90</v>
      </c>
      <c r="D93" s="435">
        <v>2200</v>
      </c>
      <c r="E93" s="704" t="s">
        <v>32</v>
      </c>
      <c r="F93" s="705">
        <v>1</v>
      </c>
      <c r="G93" s="611">
        <f t="shared" si="17"/>
        <v>5.1479999999999998E-3</v>
      </c>
      <c r="H93" s="612">
        <f t="shared" si="16"/>
        <v>0.19800000000000001</v>
      </c>
      <c r="I93" s="470">
        <f t="shared" si="20"/>
        <v>2090.4</v>
      </c>
      <c r="J93" s="607">
        <f t="shared" si="18"/>
        <v>413.89920000000001</v>
      </c>
      <c r="K93" s="437">
        <v>80400</v>
      </c>
      <c r="L93" s="470">
        <f t="shared" si="21"/>
        <v>2410.4599999999996</v>
      </c>
      <c r="M93" s="470">
        <f t="shared" si="19"/>
        <v>477.27107999999998</v>
      </c>
      <c r="N93" s="708">
        <v>92710</v>
      </c>
      <c r="O93" s="721">
        <v>90</v>
      </c>
    </row>
    <row r="94" spans="1:18" x14ac:dyDescent="0.25">
      <c r="A94" s="722" t="s">
        <v>105</v>
      </c>
      <c r="B94" s="723">
        <v>26</v>
      </c>
      <c r="C94" s="724">
        <v>90</v>
      </c>
      <c r="D94" s="725">
        <v>2500</v>
      </c>
      <c r="E94" s="726" t="s">
        <v>32</v>
      </c>
      <c r="F94" s="727">
        <v>1</v>
      </c>
      <c r="G94" s="728">
        <f t="shared" si="17"/>
        <v>5.8500000000000002E-3</v>
      </c>
      <c r="H94" s="729">
        <f t="shared" si="16"/>
        <v>0.22500000000000001</v>
      </c>
      <c r="I94" s="725">
        <f t="shared" si="20"/>
        <v>2090.4</v>
      </c>
      <c r="J94" s="730">
        <f t="shared" si="18"/>
        <v>470.34000000000003</v>
      </c>
      <c r="K94" s="731">
        <v>80400</v>
      </c>
      <c r="L94" s="725">
        <f t="shared" si="21"/>
        <v>2410.46</v>
      </c>
      <c r="M94" s="725">
        <f t="shared" si="19"/>
        <v>542.35350000000005</v>
      </c>
      <c r="N94" s="732">
        <v>92710</v>
      </c>
      <c r="O94" s="721">
        <v>90</v>
      </c>
    </row>
    <row r="95" spans="1:18" ht="15.75" thickBot="1" x14ac:dyDescent="0.3">
      <c r="A95" s="712" t="s">
        <v>105</v>
      </c>
      <c r="B95" s="609">
        <v>26</v>
      </c>
      <c r="C95" s="470">
        <v>90</v>
      </c>
      <c r="D95" s="470">
        <v>2600</v>
      </c>
      <c r="E95" s="713" t="s">
        <v>32</v>
      </c>
      <c r="F95" s="610">
        <v>1</v>
      </c>
      <c r="G95" s="611">
        <f t="shared" si="17"/>
        <v>6.084E-3</v>
      </c>
      <c r="H95" s="612">
        <f t="shared" si="16"/>
        <v>0.23400000000000001</v>
      </c>
      <c r="I95" s="470">
        <f t="shared" si="20"/>
        <v>2090.3999999999996</v>
      </c>
      <c r="J95" s="613">
        <f t="shared" si="18"/>
        <v>489.15359999999998</v>
      </c>
      <c r="K95" s="613">
        <v>80400</v>
      </c>
      <c r="L95" s="470">
        <f t="shared" si="21"/>
        <v>2410.46</v>
      </c>
      <c r="M95" s="470">
        <f t="shared" si="19"/>
        <v>564.04764</v>
      </c>
      <c r="N95" s="714">
        <v>92710</v>
      </c>
      <c r="O95" s="721">
        <v>90</v>
      </c>
    </row>
  </sheetData>
  <mergeCells count="8">
    <mergeCell ref="F42:H42"/>
    <mergeCell ref="J42:K42"/>
    <mergeCell ref="M42:N42"/>
    <mergeCell ref="A3:N3"/>
    <mergeCell ref="F4:H4"/>
    <mergeCell ref="J4:K4"/>
    <mergeCell ref="M4:N4"/>
    <mergeCell ref="A41:N4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8" tint="0.79998168889431442"/>
  </sheetPr>
  <dimension ref="A1:T108"/>
  <sheetViews>
    <sheetView workbookViewId="0">
      <selection sqref="A1:N2"/>
    </sheetView>
  </sheetViews>
  <sheetFormatPr defaultColWidth="14.42578125" defaultRowHeight="15" customHeight="1" x14ac:dyDescent="0.25"/>
  <cols>
    <col min="1" max="1" width="29.28515625" customWidth="1"/>
    <col min="2" max="4" width="8.7109375" customWidth="1"/>
    <col min="5" max="5" width="5.5703125" customWidth="1"/>
    <col min="6" max="6" width="4.42578125" customWidth="1"/>
    <col min="7" max="7" width="8.140625" customWidth="1"/>
    <col min="8" max="8" width="8.28515625" customWidth="1"/>
    <col min="9" max="9" width="7.7109375" customWidth="1"/>
    <col min="10" max="11" width="8.7109375" customWidth="1"/>
    <col min="12" max="12" width="7.7109375" customWidth="1"/>
    <col min="13" max="13" width="7.28515625" customWidth="1"/>
    <col min="14" max="14" width="8" customWidth="1"/>
  </cols>
  <sheetData>
    <row r="1" spans="1:20" s="312" customFormat="1" ht="15" customHeight="1" x14ac:dyDescent="0.25">
      <c r="A1" s="949" t="s">
        <v>140</v>
      </c>
      <c r="B1" s="886"/>
      <c r="C1" s="886"/>
      <c r="D1" s="886"/>
      <c r="E1" s="886"/>
      <c r="F1" s="886"/>
      <c r="G1" s="886"/>
      <c r="H1" s="886"/>
      <c r="I1" s="886"/>
      <c r="J1" s="886"/>
      <c r="K1" s="886"/>
      <c r="L1" s="886"/>
      <c r="M1" s="886"/>
      <c r="N1" s="886"/>
    </row>
    <row r="2" spans="1:20" s="312" customFormat="1" ht="15" customHeight="1" thickBot="1" x14ac:dyDescent="0.3">
      <c r="A2" s="892"/>
      <c r="B2" s="892"/>
      <c r="C2" s="892"/>
      <c r="D2" s="892"/>
      <c r="E2" s="892"/>
      <c r="F2" s="892"/>
      <c r="G2" s="892"/>
      <c r="H2" s="892"/>
      <c r="I2" s="892"/>
      <c r="J2" s="892"/>
      <c r="K2" s="892"/>
      <c r="L2" s="892"/>
      <c r="M2" s="892"/>
      <c r="N2" s="892"/>
    </row>
    <row r="3" spans="1:20" s="312" customFormat="1" ht="30.6" customHeight="1" x14ac:dyDescent="0.25">
      <c r="A3" s="950" t="s">
        <v>1</v>
      </c>
      <c r="B3" s="62" t="s">
        <v>2</v>
      </c>
      <c r="C3" s="63" t="s">
        <v>3</v>
      </c>
      <c r="D3" s="63" t="s">
        <v>4</v>
      </c>
      <c r="E3" s="951" t="s">
        <v>5</v>
      </c>
      <c r="F3" s="952" t="s">
        <v>61</v>
      </c>
      <c r="G3" s="900"/>
      <c r="H3" s="904"/>
      <c r="I3" s="321" t="s">
        <v>24</v>
      </c>
      <c r="J3" s="977" t="s">
        <v>62</v>
      </c>
      <c r="K3" s="978"/>
      <c r="L3" s="322" t="s">
        <v>24</v>
      </c>
      <c r="M3" s="954" t="s">
        <v>63</v>
      </c>
      <c r="N3" s="955"/>
    </row>
    <row r="4" spans="1:20" s="312" customFormat="1" ht="15" customHeight="1" x14ac:dyDescent="0.25">
      <c r="A4" s="927"/>
      <c r="B4" s="64" t="s">
        <v>8</v>
      </c>
      <c r="C4" s="65" t="s">
        <v>8</v>
      </c>
      <c r="D4" s="65" t="s">
        <v>8</v>
      </c>
      <c r="E4" s="944"/>
      <c r="F4" s="68" t="s">
        <v>9</v>
      </c>
      <c r="G4" s="69" t="s">
        <v>10</v>
      </c>
      <c r="H4" s="70" t="s">
        <v>29</v>
      </c>
      <c r="I4" s="323"/>
      <c r="J4" s="324" t="s">
        <v>64</v>
      </c>
      <c r="K4" s="325" t="s">
        <v>13</v>
      </c>
      <c r="L4" s="326"/>
      <c r="M4" s="67" t="s">
        <v>64</v>
      </c>
      <c r="N4" s="204" t="s">
        <v>13</v>
      </c>
    </row>
    <row r="5" spans="1:20" s="312" customFormat="1" ht="15" customHeight="1" x14ac:dyDescent="0.25">
      <c r="A5" s="313" t="s">
        <v>60</v>
      </c>
      <c r="B5" s="329">
        <v>18</v>
      </c>
      <c r="C5" s="330">
        <v>200</v>
      </c>
      <c r="D5" s="330">
        <v>800</v>
      </c>
      <c r="E5" s="316" t="s">
        <v>32</v>
      </c>
      <c r="F5" s="317">
        <v>1</v>
      </c>
      <c r="G5" s="318">
        <f t="shared" ref="G5:G24" si="0">B5*C5*D5/1000000000*F5</f>
        <v>2.8800000000000002E-3</v>
      </c>
      <c r="H5" s="319">
        <f>(C5*0.1*D5)/100000</f>
        <v>0.16</v>
      </c>
      <c r="I5" s="320">
        <f>J5/H5</f>
        <v>928.8</v>
      </c>
      <c r="J5" s="350">
        <f t="shared" ref="J5:J14" si="1">K5*G5</f>
        <v>148.608</v>
      </c>
      <c r="K5" s="327">
        <v>51600</v>
      </c>
      <c r="L5" s="320">
        <f t="shared" ref="L5:L14" si="2">M5/H5</f>
        <v>1083.5999999999999</v>
      </c>
      <c r="M5" s="353">
        <f t="shared" ref="M5:M14" si="3">G5*N5</f>
        <v>173.376</v>
      </c>
      <c r="N5" s="328">
        <v>60200</v>
      </c>
    </row>
    <row r="6" spans="1:20" s="312" customFormat="1" ht="15" customHeight="1" x14ac:dyDescent="0.25">
      <c r="A6" s="313" t="s">
        <v>60</v>
      </c>
      <c r="B6" s="329">
        <v>18</v>
      </c>
      <c r="C6" s="330">
        <v>200</v>
      </c>
      <c r="D6" s="330">
        <v>900</v>
      </c>
      <c r="E6" s="316" t="s">
        <v>32</v>
      </c>
      <c r="F6" s="317">
        <v>1</v>
      </c>
      <c r="G6" s="318">
        <f t="shared" si="0"/>
        <v>3.2399999999999998E-3</v>
      </c>
      <c r="H6" s="319">
        <f t="shared" ref="H6:H14" si="4">(C6*0.1*D6)/100000</f>
        <v>0.18</v>
      </c>
      <c r="I6" s="320">
        <f t="shared" ref="I6:I14" si="5">J6/H6</f>
        <v>4366.666666666667</v>
      </c>
      <c r="J6" s="350">
        <v>786</v>
      </c>
      <c r="K6" s="327">
        <v>51600</v>
      </c>
      <c r="L6" s="320">
        <f>M6/H6</f>
        <v>1083.6000000000001</v>
      </c>
      <c r="M6" s="353">
        <f t="shared" si="3"/>
        <v>195.048</v>
      </c>
      <c r="N6" s="328">
        <v>60200</v>
      </c>
    </row>
    <row r="7" spans="1:20" s="312" customFormat="1" ht="15" customHeight="1" x14ac:dyDescent="0.25">
      <c r="A7" s="313" t="s">
        <v>60</v>
      </c>
      <c r="B7" s="329">
        <v>18</v>
      </c>
      <c r="C7" s="330">
        <v>200</v>
      </c>
      <c r="D7" s="330">
        <v>1000</v>
      </c>
      <c r="E7" s="316" t="s">
        <v>32</v>
      </c>
      <c r="F7" s="317">
        <v>1</v>
      </c>
      <c r="G7" s="318">
        <f t="shared" si="0"/>
        <v>3.5999999999999999E-3</v>
      </c>
      <c r="H7" s="319">
        <f t="shared" si="4"/>
        <v>0.2</v>
      </c>
      <c r="I7" s="320">
        <f t="shared" si="5"/>
        <v>928.8</v>
      </c>
      <c r="J7" s="350">
        <f t="shared" si="1"/>
        <v>185.76</v>
      </c>
      <c r="K7" s="327">
        <v>51600</v>
      </c>
      <c r="L7" s="320">
        <f t="shared" si="2"/>
        <v>1083.5999999999999</v>
      </c>
      <c r="M7" s="353">
        <f t="shared" si="3"/>
        <v>216.72</v>
      </c>
      <c r="N7" s="328">
        <v>60200</v>
      </c>
    </row>
    <row r="8" spans="1:20" s="312" customFormat="1" ht="15" customHeight="1" x14ac:dyDescent="0.25">
      <c r="A8" s="313" t="s">
        <v>60</v>
      </c>
      <c r="B8" s="329">
        <v>18</v>
      </c>
      <c r="C8" s="330">
        <v>200</v>
      </c>
      <c r="D8" s="330">
        <v>1200</v>
      </c>
      <c r="E8" s="316" t="s">
        <v>32</v>
      </c>
      <c r="F8" s="317">
        <v>1</v>
      </c>
      <c r="G8" s="318">
        <f t="shared" si="0"/>
        <v>4.3200000000000001E-3</v>
      </c>
      <c r="H8" s="319">
        <f t="shared" si="4"/>
        <v>0.24</v>
      </c>
      <c r="I8" s="320">
        <f t="shared" si="5"/>
        <v>928.80000000000007</v>
      </c>
      <c r="J8" s="350">
        <f t="shared" si="1"/>
        <v>222.91200000000001</v>
      </c>
      <c r="K8" s="327">
        <v>51600</v>
      </c>
      <c r="L8" s="320">
        <f t="shared" si="2"/>
        <v>1083.6000000000001</v>
      </c>
      <c r="M8" s="353">
        <f t="shared" si="3"/>
        <v>260.06400000000002</v>
      </c>
      <c r="N8" s="328">
        <v>60200</v>
      </c>
    </row>
    <row r="9" spans="1:20" s="312" customFormat="1" ht="15" customHeight="1" x14ac:dyDescent="0.25">
      <c r="A9" s="313" t="s">
        <v>60</v>
      </c>
      <c r="B9" s="314">
        <v>18</v>
      </c>
      <c r="C9" s="315">
        <v>300</v>
      </c>
      <c r="D9" s="315">
        <v>2000</v>
      </c>
      <c r="E9" s="316" t="s">
        <v>32</v>
      </c>
      <c r="F9" s="317">
        <v>1</v>
      </c>
      <c r="G9" s="318">
        <f t="shared" si="0"/>
        <v>1.0800000000000001E-2</v>
      </c>
      <c r="H9" s="319">
        <f t="shared" si="4"/>
        <v>0.6</v>
      </c>
      <c r="I9" s="320">
        <f t="shared" si="5"/>
        <v>928.8</v>
      </c>
      <c r="J9" s="350">
        <f t="shared" si="1"/>
        <v>557.28</v>
      </c>
      <c r="K9" s="327">
        <v>51600</v>
      </c>
      <c r="L9" s="320">
        <f t="shared" si="2"/>
        <v>1083.6000000000001</v>
      </c>
      <c r="M9" s="353">
        <f t="shared" si="3"/>
        <v>650.16000000000008</v>
      </c>
      <c r="N9" s="328">
        <v>60200</v>
      </c>
    </row>
    <row r="10" spans="1:20" s="312" customFormat="1" ht="15" customHeight="1" x14ac:dyDescent="0.25">
      <c r="A10" s="313" t="s">
        <v>60</v>
      </c>
      <c r="B10" s="314">
        <v>18</v>
      </c>
      <c r="C10" s="315">
        <v>300</v>
      </c>
      <c r="D10" s="315">
        <v>2500</v>
      </c>
      <c r="E10" s="316" t="s">
        <v>32</v>
      </c>
      <c r="F10" s="317">
        <v>1</v>
      </c>
      <c r="G10" s="318">
        <f t="shared" si="0"/>
        <v>1.35E-2</v>
      </c>
      <c r="H10" s="319">
        <f t="shared" si="4"/>
        <v>0.75</v>
      </c>
      <c r="I10" s="320">
        <f t="shared" si="5"/>
        <v>928.80000000000007</v>
      </c>
      <c r="J10" s="350">
        <f t="shared" si="1"/>
        <v>696.6</v>
      </c>
      <c r="K10" s="327">
        <v>51600</v>
      </c>
      <c r="L10" s="320">
        <f t="shared" si="2"/>
        <v>1083.6000000000001</v>
      </c>
      <c r="M10" s="353">
        <f t="shared" si="3"/>
        <v>812.7</v>
      </c>
      <c r="N10" s="328">
        <v>60200</v>
      </c>
    </row>
    <row r="11" spans="1:20" s="312" customFormat="1" ht="15" customHeight="1" x14ac:dyDescent="0.25">
      <c r="A11" s="313" t="s">
        <v>60</v>
      </c>
      <c r="B11" s="314">
        <v>18</v>
      </c>
      <c r="C11" s="315">
        <v>300</v>
      </c>
      <c r="D11" s="315">
        <v>3000</v>
      </c>
      <c r="E11" s="316" t="s">
        <v>32</v>
      </c>
      <c r="F11" s="317">
        <v>1</v>
      </c>
      <c r="G11" s="318">
        <f t="shared" si="0"/>
        <v>1.6199999999999999E-2</v>
      </c>
      <c r="H11" s="319">
        <f t="shared" si="4"/>
        <v>0.9</v>
      </c>
      <c r="I11" s="320">
        <f t="shared" si="5"/>
        <v>928.8</v>
      </c>
      <c r="J11" s="350">
        <f t="shared" si="1"/>
        <v>835.92</v>
      </c>
      <c r="K11" s="327">
        <v>51600</v>
      </c>
      <c r="L11" s="320">
        <f t="shared" si="2"/>
        <v>1083.5999999999999</v>
      </c>
      <c r="M11" s="353">
        <f t="shared" si="3"/>
        <v>975.2399999999999</v>
      </c>
      <c r="N11" s="328">
        <v>60200</v>
      </c>
    </row>
    <row r="12" spans="1:20" s="312" customFormat="1" ht="15" customHeight="1" x14ac:dyDescent="0.25">
      <c r="A12" s="313" t="s">
        <v>60</v>
      </c>
      <c r="B12" s="329">
        <v>18</v>
      </c>
      <c r="C12" s="330">
        <v>400</v>
      </c>
      <c r="D12" s="330">
        <v>2000</v>
      </c>
      <c r="E12" s="316" t="s">
        <v>32</v>
      </c>
      <c r="F12" s="317">
        <v>1</v>
      </c>
      <c r="G12" s="318">
        <f t="shared" si="0"/>
        <v>1.44E-2</v>
      </c>
      <c r="H12" s="319">
        <f t="shared" si="4"/>
        <v>0.8</v>
      </c>
      <c r="I12" s="320">
        <f t="shared" si="5"/>
        <v>928.8</v>
      </c>
      <c r="J12" s="350">
        <f t="shared" si="1"/>
        <v>743.04</v>
      </c>
      <c r="K12" s="327">
        <v>51600</v>
      </c>
      <c r="L12" s="320">
        <f t="shared" si="2"/>
        <v>1083.5999999999999</v>
      </c>
      <c r="M12" s="353">
        <f t="shared" si="3"/>
        <v>866.88</v>
      </c>
      <c r="N12" s="328">
        <v>60200</v>
      </c>
    </row>
    <row r="13" spans="1:20" s="312" customFormat="1" ht="15" customHeight="1" x14ac:dyDescent="0.25">
      <c r="A13" s="313" t="s">
        <v>60</v>
      </c>
      <c r="B13" s="329">
        <v>18</v>
      </c>
      <c r="C13" s="330">
        <v>400</v>
      </c>
      <c r="D13" s="330">
        <v>2500</v>
      </c>
      <c r="E13" s="316" t="s">
        <v>32</v>
      </c>
      <c r="F13" s="317">
        <v>1</v>
      </c>
      <c r="G13" s="318">
        <f t="shared" si="0"/>
        <v>1.7999999999999999E-2</v>
      </c>
      <c r="H13" s="319">
        <f t="shared" si="4"/>
        <v>1</v>
      </c>
      <c r="I13" s="320">
        <f t="shared" si="5"/>
        <v>928.8</v>
      </c>
      <c r="J13" s="350">
        <f t="shared" si="1"/>
        <v>928.8</v>
      </c>
      <c r="K13" s="327">
        <v>51600</v>
      </c>
      <c r="L13" s="320">
        <f t="shared" si="2"/>
        <v>1083.5999999999999</v>
      </c>
      <c r="M13" s="353">
        <f t="shared" si="3"/>
        <v>1083.5999999999999</v>
      </c>
      <c r="N13" s="328">
        <v>60200</v>
      </c>
    </row>
    <row r="14" spans="1:20" s="312" customFormat="1" ht="15" customHeight="1" x14ac:dyDescent="0.25">
      <c r="A14" s="313" t="s">
        <v>60</v>
      </c>
      <c r="B14" s="329">
        <v>18</v>
      </c>
      <c r="C14" s="330">
        <v>400</v>
      </c>
      <c r="D14" s="330">
        <v>3000</v>
      </c>
      <c r="E14" s="316" t="s">
        <v>32</v>
      </c>
      <c r="F14" s="317">
        <v>1</v>
      </c>
      <c r="G14" s="318">
        <f t="shared" si="0"/>
        <v>2.1600000000000001E-2</v>
      </c>
      <c r="H14" s="319">
        <f t="shared" si="4"/>
        <v>1.2</v>
      </c>
      <c r="I14" s="320">
        <f t="shared" si="5"/>
        <v>928.8</v>
      </c>
      <c r="J14" s="350">
        <f t="shared" si="1"/>
        <v>1114.56</v>
      </c>
      <c r="K14" s="327">
        <v>51600</v>
      </c>
      <c r="L14" s="320">
        <f t="shared" si="2"/>
        <v>1083.6000000000001</v>
      </c>
      <c r="M14" s="353">
        <f t="shared" si="3"/>
        <v>1300.3200000000002</v>
      </c>
      <c r="N14" s="328">
        <v>60200</v>
      </c>
    </row>
    <row r="15" spans="1:20" ht="15" customHeight="1" x14ac:dyDescent="0.25">
      <c r="A15" s="313" t="s">
        <v>60</v>
      </c>
      <c r="B15" s="314">
        <v>18</v>
      </c>
      <c r="C15" s="315">
        <v>500</v>
      </c>
      <c r="D15" s="315">
        <v>2000</v>
      </c>
      <c r="E15" s="316" t="s">
        <v>32</v>
      </c>
      <c r="F15" s="317">
        <v>1</v>
      </c>
      <c r="G15" s="318">
        <f t="shared" si="0"/>
        <v>1.7999999999999999E-2</v>
      </c>
      <c r="H15" s="319">
        <f>(C15*0.1*D15)/100000</f>
        <v>1</v>
      </c>
      <c r="I15" s="320">
        <f>J15/H15</f>
        <v>928.8</v>
      </c>
      <c r="J15" s="350">
        <f t="shared" ref="J15" si="6">K15*G15</f>
        <v>928.8</v>
      </c>
      <c r="K15" s="327">
        <v>51600</v>
      </c>
      <c r="L15" s="320">
        <f t="shared" ref="L15" si="7">M15/H15</f>
        <v>1083.5999999999999</v>
      </c>
      <c r="M15" s="353">
        <f t="shared" ref="M15:M36" si="8">G15*N15</f>
        <v>1083.5999999999999</v>
      </c>
      <c r="N15" s="328">
        <v>60200</v>
      </c>
      <c r="O15" s="1"/>
      <c r="P15" s="1"/>
      <c r="Q15" s="1"/>
      <c r="R15" s="1"/>
      <c r="S15" s="1"/>
      <c r="T15" s="1"/>
    </row>
    <row r="16" spans="1:20" ht="14.25" customHeight="1" x14ac:dyDescent="0.25">
      <c r="A16" s="313" t="s">
        <v>60</v>
      </c>
      <c r="B16" s="314">
        <v>18</v>
      </c>
      <c r="C16" s="315">
        <v>500</v>
      </c>
      <c r="D16" s="315">
        <v>2500</v>
      </c>
      <c r="E16" s="316" t="s">
        <v>32</v>
      </c>
      <c r="F16" s="317">
        <v>1</v>
      </c>
      <c r="G16" s="318">
        <f t="shared" si="0"/>
        <v>2.2499999999999999E-2</v>
      </c>
      <c r="H16" s="319">
        <f t="shared" ref="H16:H36" si="9">(C16*0.1*D16)/100000</f>
        <v>1.25</v>
      </c>
      <c r="I16" s="320">
        <f t="shared" ref="I16:I36" si="10">J16/H16</f>
        <v>628.79999999999995</v>
      </c>
      <c r="J16" s="350">
        <v>786</v>
      </c>
      <c r="K16" s="327">
        <v>51600</v>
      </c>
      <c r="L16" s="320">
        <f>M16/H16</f>
        <v>1083.5999999999999</v>
      </c>
      <c r="M16" s="353">
        <f t="shared" si="8"/>
        <v>1354.5</v>
      </c>
      <c r="N16" s="328">
        <v>60200</v>
      </c>
      <c r="O16" s="1"/>
      <c r="P16" s="1"/>
      <c r="Q16" s="1"/>
      <c r="R16" s="1"/>
      <c r="S16" s="1"/>
      <c r="T16" s="1"/>
    </row>
    <row r="17" spans="1:20" ht="15" customHeight="1" x14ac:dyDescent="0.25">
      <c r="A17" s="313" t="s">
        <v>60</v>
      </c>
      <c r="B17" s="314">
        <v>18</v>
      </c>
      <c r="C17" s="315">
        <v>500</v>
      </c>
      <c r="D17" s="315">
        <v>3000</v>
      </c>
      <c r="E17" s="316" t="s">
        <v>32</v>
      </c>
      <c r="F17" s="317">
        <v>1</v>
      </c>
      <c r="G17" s="318">
        <f t="shared" si="0"/>
        <v>2.7E-2</v>
      </c>
      <c r="H17" s="319">
        <f t="shared" si="9"/>
        <v>1.5</v>
      </c>
      <c r="I17" s="320">
        <f t="shared" si="10"/>
        <v>928.80000000000007</v>
      </c>
      <c r="J17" s="350">
        <f t="shared" ref="J17:J36" si="11">K17*G17</f>
        <v>1393.2</v>
      </c>
      <c r="K17" s="327">
        <v>51600</v>
      </c>
      <c r="L17" s="320">
        <f t="shared" ref="L17:L36" si="12">M17/H17</f>
        <v>1083.6000000000001</v>
      </c>
      <c r="M17" s="353">
        <f t="shared" si="8"/>
        <v>1625.4</v>
      </c>
      <c r="N17" s="328">
        <v>60200</v>
      </c>
      <c r="O17" s="1"/>
      <c r="P17" s="1"/>
      <c r="Q17" s="1"/>
      <c r="R17" s="1"/>
      <c r="S17" s="1"/>
      <c r="T17" s="1"/>
    </row>
    <row r="18" spans="1:20" ht="15.75" customHeight="1" x14ac:dyDescent="0.25">
      <c r="A18" s="313" t="s">
        <v>60</v>
      </c>
      <c r="B18" s="329">
        <v>18</v>
      </c>
      <c r="C18" s="330">
        <v>600</v>
      </c>
      <c r="D18" s="330">
        <v>2000</v>
      </c>
      <c r="E18" s="316" t="s">
        <v>32</v>
      </c>
      <c r="F18" s="317">
        <v>1</v>
      </c>
      <c r="G18" s="318">
        <f t="shared" si="0"/>
        <v>2.1600000000000001E-2</v>
      </c>
      <c r="H18" s="319">
        <f t="shared" si="9"/>
        <v>1.2</v>
      </c>
      <c r="I18" s="320">
        <f t="shared" si="10"/>
        <v>928.8</v>
      </c>
      <c r="J18" s="350">
        <f t="shared" si="11"/>
        <v>1114.56</v>
      </c>
      <c r="K18" s="327">
        <v>51600</v>
      </c>
      <c r="L18" s="320">
        <f t="shared" si="12"/>
        <v>1083.6000000000001</v>
      </c>
      <c r="M18" s="353">
        <f t="shared" si="8"/>
        <v>1300.3200000000002</v>
      </c>
      <c r="N18" s="328">
        <v>60200</v>
      </c>
      <c r="O18" s="1"/>
      <c r="P18" s="1"/>
      <c r="Q18" s="1"/>
      <c r="R18" s="1"/>
      <c r="S18" s="1"/>
      <c r="T18" s="1"/>
    </row>
    <row r="19" spans="1:20" ht="15.75" customHeight="1" x14ac:dyDescent="0.25">
      <c r="A19" s="313" t="s">
        <v>60</v>
      </c>
      <c r="B19" s="329">
        <v>18</v>
      </c>
      <c r="C19" s="330">
        <v>600</v>
      </c>
      <c r="D19" s="330">
        <v>2500</v>
      </c>
      <c r="E19" s="316" t="s">
        <v>32</v>
      </c>
      <c r="F19" s="317">
        <v>1</v>
      </c>
      <c r="G19" s="318">
        <f t="shared" si="0"/>
        <v>2.7E-2</v>
      </c>
      <c r="H19" s="319">
        <f t="shared" si="9"/>
        <v>1.5</v>
      </c>
      <c r="I19" s="320">
        <f t="shared" si="10"/>
        <v>928.80000000000007</v>
      </c>
      <c r="J19" s="350">
        <f t="shared" si="11"/>
        <v>1393.2</v>
      </c>
      <c r="K19" s="327">
        <v>51600</v>
      </c>
      <c r="L19" s="320">
        <f t="shared" si="12"/>
        <v>1083.6000000000001</v>
      </c>
      <c r="M19" s="353">
        <f t="shared" si="8"/>
        <v>1625.4</v>
      </c>
      <c r="N19" s="328">
        <v>60200</v>
      </c>
    </row>
    <row r="20" spans="1:20" ht="15.75" customHeight="1" thickBot="1" x14ac:dyDescent="0.3">
      <c r="A20" s="341" t="s">
        <v>60</v>
      </c>
      <c r="B20" s="348">
        <v>18</v>
      </c>
      <c r="C20" s="349">
        <v>600</v>
      </c>
      <c r="D20" s="349">
        <v>3000</v>
      </c>
      <c r="E20" s="343" t="s">
        <v>32</v>
      </c>
      <c r="F20" s="344">
        <v>1</v>
      </c>
      <c r="G20" s="345">
        <f t="shared" si="0"/>
        <v>3.2399999999999998E-2</v>
      </c>
      <c r="H20" s="346">
        <f t="shared" si="9"/>
        <v>1.8</v>
      </c>
      <c r="I20" s="347">
        <f t="shared" si="10"/>
        <v>928.8</v>
      </c>
      <c r="J20" s="351">
        <f t="shared" si="11"/>
        <v>1671.84</v>
      </c>
      <c r="K20" s="327">
        <v>51600</v>
      </c>
      <c r="L20" s="347">
        <f t="shared" si="12"/>
        <v>1083.5999999999999</v>
      </c>
      <c r="M20" s="351">
        <f t="shared" si="8"/>
        <v>1950.4799999999998</v>
      </c>
      <c r="N20" s="328">
        <v>60200</v>
      </c>
    </row>
    <row r="21" spans="1:20" ht="15.75" customHeight="1" x14ac:dyDescent="0.25">
      <c r="A21" s="331" t="s">
        <v>60</v>
      </c>
      <c r="B21" s="329">
        <v>18</v>
      </c>
      <c r="C21" s="330">
        <v>200</v>
      </c>
      <c r="D21" s="330">
        <v>800</v>
      </c>
      <c r="E21" s="334" t="s">
        <v>65</v>
      </c>
      <c r="F21" s="335">
        <v>1</v>
      </c>
      <c r="G21" s="336">
        <f t="shared" si="0"/>
        <v>2.8800000000000002E-3</v>
      </c>
      <c r="H21" s="337">
        <f t="shared" si="9"/>
        <v>0.16</v>
      </c>
      <c r="I21" s="338">
        <f t="shared" si="10"/>
        <v>651.6</v>
      </c>
      <c r="J21" s="352">
        <f>K21*G21</f>
        <v>104.256</v>
      </c>
      <c r="K21" s="339">
        <v>36200</v>
      </c>
      <c r="L21" s="338">
        <f t="shared" si="12"/>
        <v>759.6</v>
      </c>
      <c r="M21" s="352">
        <f t="shared" si="8"/>
        <v>121.536</v>
      </c>
      <c r="N21" s="340">
        <v>42200</v>
      </c>
    </row>
    <row r="22" spans="1:20" ht="15.75" customHeight="1" x14ac:dyDescent="0.25">
      <c r="A22" s="313" t="s">
        <v>60</v>
      </c>
      <c r="B22" s="329">
        <v>18</v>
      </c>
      <c r="C22" s="330">
        <v>200</v>
      </c>
      <c r="D22" s="330">
        <v>900</v>
      </c>
      <c r="E22" s="334" t="s">
        <v>65</v>
      </c>
      <c r="F22" s="317">
        <v>1</v>
      </c>
      <c r="G22" s="318">
        <f t="shared" si="0"/>
        <v>3.2399999999999998E-3</v>
      </c>
      <c r="H22" s="319">
        <f t="shared" si="9"/>
        <v>0.18</v>
      </c>
      <c r="I22" s="320">
        <f t="shared" si="10"/>
        <v>651.6</v>
      </c>
      <c r="J22" s="350">
        <f t="shared" si="11"/>
        <v>117.288</v>
      </c>
      <c r="K22" s="339">
        <v>36200</v>
      </c>
      <c r="L22" s="320">
        <f t="shared" si="12"/>
        <v>759.59999999999991</v>
      </c>
      <c r="M22" s="353">
        <f t="shared" si="8"/>
        <v>136.72799999999998</v>
      </c>
      <c r="N22" s="340">
        <v>42200</v>
      </c>
    </row>
    <row r="23" spans="1:20" ht="15.75" customHeight="1" x14ac:dyDescent="0.25">
      <c r="A23" s="313" t="s">
        <v>60</v>
      </c>
      <c r="B23" s="329">
        <v>18</v>
      </c>
      <c r="C23" s="330">
        <v>200</v>
      </c>
      <c r="D23" s="330">
        <v>1000</v>
      </c>
      <c r="E23" s="334" t="s">
        <v>65</v>
      </c>
      <c r="F23" s="317">
        <v>1</v>
      </c>
      <c r="G23" s="318">
        <f t="shared" si="0"/>
        <v>3.5999999999999999E-3</v>
      </c>
      <c r="H23" s="319">
        <f t="shared" si="9"/>
        <v>0.2</v>
      </c>
      <c r="I23" s="320">
        <f t="shared" si="10"/>
        <v>651.59999999999991</v>
      </c>
      <c r="J23" s="350">
        <f t="shared" si="11"/>
        <v>130.32</v>
      </c>
      <c r="K23" s="339">
        <v>36200</v>
      </c>
      <c r="L23" s="320">
        <f t="shared" si="12"/>
        <v>759.59999999999991</v>
      </c>
      <c r="M23" s="353">
        <f t="shared" si="8"/>
        <v>151.91999999999999</v>
      </c>
      <c r="N23" s="340">
        <v>42200</v>
      </c>
    </row>
    <row r="24" spans="1:20" ht="15.75" customHeight="1" x14ac:dyDescent="0.25">
      <c r="A24" s="313" t="s">
        <v>60</v>
      </c>
      <c r="B24" s="329">
        <v>18</v>
      </c>
      <c r="C24" s="330">
        <v>200</v>
      </c>
      <c r="D24" s="330">
        <v>1200</v>
      </c>
      <c r="E24" s="334" t="s">
        <v>65</v>
      </c>
      <c r="F24" s="317">
        <v>1</v>
      </c>
      <c r="G24" s="318">
        <f t="shared" si="0"/>
        <v>4.3200000000000001E-3</v>
      </c>
      <c r="H24" s="319">
        <f t="shared" si="9"/>
        <v>0.24</v>
      </c>
      <c r="I24" s="320">
        <f t="shared" si="10"/>
        <v>651.60000000000014</v>
      </c>
      <c r="J24" s="350">
        <f t="shared" si="11"/>
        <v>156.38400000000001</v>
      </c>
      <c r="K24" s="339">
        <v>36200</v>
      </c>
      <c r="L24" s="320">
        <f t="shared" si="12"/>
        <v>759.6</v>
      </c>
      <c r="M24" s="353">
        <f t="shared" si="8"/>
        <v>182.304</v>
      </c>
      <c r="N24" s="340">
        <v>42200</v>
      </c>
    </row>
    <row r="25" spans="1:20" ht="15.75" customHeight="1" x14ac:dyDescent="0.25">
      <c r="A25" s="313" t="s">
        <v>60</v>
      </c>
      <c r="B25" s="314">
        <v>18</v>
      </c>
      <c r="C25" s="315">
        <v>300</v>
      </c>
      <c r="D25" s="315">
        <v>2000</v>
      </c>
      <c r="E25" s="334" t="s">
        <v>65</v>
      </c>
      <c r="F25" s="317">
        <v>1</v>
      </c>
      <c r="G25" s="318">
        <f t="shared" ref="G25:G36" si="13">B25*C25*D25/1000000000*F25</f>
        <v>1.0800000000000001E-2</v>
      </c>
      <c r="H25" s="319">
        <f t="shared" si="9"/>
        <v>0.6</v>
      </c>
      <c r="I25" s="320">
        <f t="shared" si="10"/>
        <v>651.60000000000014</v>
      </c>
      <c r="J25" s="350">
        <f t="shared" si="11"/>
        <v>390.96000000000004</v>
      </c>
      <c r="K25" s="339">
        <v>36200</v>
      </c>
      <c r="L25" s="320">
        <f t="shared" si="12"/>
        <v>759.60000000000014</v>
      </c>
      <c r="M25" s="353">
        <f t="shared" si="8"/>
        <v>455.76000000000005</v>
      </c>
      <c r="N25" s="340">
        <v>42200</v>
      </c>
    </row>
    <row r="26" spans="1:20" ht="15.75" customHeight="1" x14ac:dyDescent="0.25">
      <c r="A26" s="313" t="s">
        <v>60</v>
      </c>
      <c r="B26" s="314">
        <v>18</v>
      </c>
      <c r="C26" s="315">
        <v>300</v>
      </c>
      <c r="D26" s="315">
        <v>2500</v>
      </c>
      <c r="E26" s="334" t="s">
        <v>65</v>
      </c>
      <c r="F26" s="317">
        <v>1</v>
      </c>
      <c r="G26" s="318">
        <f t="shared" si="13"/>
        <v>1.35E-2</v>
      </c>
      <c r="H26" s="319">
        <f t="shared" si="9"/>
        <v>0.75</v>
      </c>
      <c r="I26" s="320">
        <f t="shared" si="10"/>
        <v>651.6</v>
      </c>
      <c r="J26" s="350">
        <f t="shared" si="11"/>
        <v>488.7</v>
      </c>
      <c r="K26" s="339">
        <v>36200</v>
      </c>
      <c r="L26" s="320">
        <f t="shared" si="12"/>
        <v>759.6</v>
      </c>
      <c r="M26" s="353">
        <f t="shared" si="8"/>
        <v>569.70000000000005</v>
      </c>
      <c r="N26" s="340">
        <v>42200</v>
      </c>
    </row>
    <row r="27" spans="1:20" ht="15.75" customHeight="1" x14ac:dyDescent="0.25">
      <c r="A27" s="313" t="s">
        <v>60</v>
      </c>
      <c r="B27" s="314">
        <v>18</v>
      </c>
      <c r="C27" s="315">
        <v>300</v>
      </c>
      <c r="D27" s="315">
        <v>3000</v>
      </c>
      <c r="E27" s="334" t="s">
        <v>65</v>
      </c>
      <c r="F27" s="317">
        <v>1</v>
      </c>
      <c r="G27" s="318">
        <f t="shared" si="13"/>
        <v>1.6199999999999999E-2</v>
      </c>
      <c r="H27" s="319">
        <f t="shared" si="9"/>
        <v>0.9</v>
      </c>
      <c r="I27" s="320">
        <f t="shared" si="10"/>
        <v>651.59999999999991</v>
      </c>
      <c r="J27" s="350">
        <f t="shared" si="11"/>
        <v>586.43999999999994</v>
      </c>
      <c r="K27" s="339">
        <v>36200</v>
      </c>
      <c r="L27" s="320">
        <f t="shared" si="12"/>
        <v>759.6</v>
      </c>
      <c r="M27" s="353">
        <f t="shared" si="8"/>
        <v>683.64</v>
      </c>
      <c r="N27" s="340">
        <v>42200</v>
      </c>
    </row>
    <row r="28" spans="1:20" ht="15.75" customHeight="1" x14ac:dyDescent="0.25">
      <c r="A28" s="313" t="s">
        <v>60</v>
      </c>
      <c r="B28" s="329">
        <v>18</v>
      </c>
      <c r="C28" s="330">
        <v>400</v>
      </c>
      <c r="D28" s="330">
        <v>2000</v>
      </c>
      <c r="E28" s="334" t="s">
        <v>65</v>
      </c>
      <c r="F28" s="317">
        <v>1</v>
      </c>
      <c r="G28" s="318">
        <f t="shared" si="13"/>
        <v>1.44E-2</v>
      </c>
      <c r="H28" s="319">
        <f t="shared" si="9"/>
        <v>0.8</v>
      </c>
      <c r="I28" s="320">
        <f t="shared" si="10"/>
        <v>651.59999999999991</v>
      </c>
      <c r="J28" s="350">
        <f t="shared" si="11"/>
        <v>521.28</v>
      </c>
      <c r="K28" s="339">
        <v>36200</v>
      </c>
      <c r="L28" s="320">
        <f t="shared" si="12"/>
        <v>759.59999999999991</v>
      </c>
      <c r="M28" s="353">
        <f t="shared" si="8"/>
        <v>607.67999999999995</v>
      </c>
      <c r="N28" s="340">
        <v>42200</v>
      </c>
    </row>
    <row r="29" spans="1:20" ht="15.75" customHeight="1" x14ac:dyDescent="0.25">
      <c r="A29" s="313" t="s">
        <v>60</v>
      </c>
      <c r="B29" s="329">
        <v>18</v>
      </c>
      <c r="C29" s="330">
        <v>400</v>
      </c>
      <c r="D29" s="330">
        <v>2500</v>
      </c>
      <c r="E29" s="334" t="s">
        <v>65</v>
      </c>
      <c r="F29" s="317">
        <v>1</v>
      </c>
      <c r="G29" s="318">
        <f t="shared" si="13"/>
        <v>1.7999999999999999E-2</v>
      </c>
      <c r="H29" s="319">
        <f t="shared" si="9"/>
        <v>1</v>
      </c>
      <c r="I29" s="320">
        <f t="shared" si="10"/>
        <v>651.59999999999991</v>
      </c>
      <c r="J29" s="350">
        <f t="shared" si="11"/>
        <v>651.59999999999991</v>
      </c>
      <c r="K29" s="339">
        <v>36200</v>
      </c>
      <c r="L29" s="320">
        <f t="shared" si="12"/>
        <v>759.59999999999991</v>
      </c>
      <c r="M29" s="353">
        <f t="shared" si="8"/>
        <v>759.59999999999991</v>
      </c>
      <c r="N29" s="340">
        <v>42200</v>
      </c>
    </row>
    <row r="30" spans="1:20" ht="15.75" customHeight="1" x14ac:dyDescent="0.25">
      <c r="A30" s="313" t="s">
        <v>60</v>
      </c>
      <c r="B30" s="329">
        <v>18</v>
      </c>
      <c r="C30" s="330">
        <v>400</v>
      </c>
      <c r="D30" s="330">
        <v>3000</v>
      </c>
      <c r="E30" s="334" t="s">
        <v>65</v>
      </c>
      <c r="F30" s="317">
        <v>1</v>
      </c>
      <c r="G30" s="318">
        <f t="shared" si="13"/>
        <v>2.1600000000000001E-2</v>
      </c>
      <c r="H30" s="319">
        <f t="shared" si="9"/>
        <v>1.2</v>
      </c>
      <c r="I30" s="320">
        <f t="shared" si="10"/>
        <v>651.60000000000014</v>
      </c>
      <c r="J30" s="350">
        <f t="shared" si="11"/>
        <v>781.92000000000007</v>
      </c>
      <c r="K30" s="339">
        <v>36200</v>
      </c>
      <c r="L30" s="320">
        <f t="shared" si="12"/>
        <v>759.60000000000014</v>
      </c>
      <c r="M30" s="353">
        <f t="shared" si="8"/>
        <v>911.5200000000001</v>
      </c>
      <c r="N30" s="340">
        <v>42200</v>
      </c>
    </row>
    <row r="31" spans="1:20" ht="15.75" customHeight="1" x14ac:dyDescent="0.25">
      <c r="A31" s="313" t="s">
        <v>60</v>
      </c>
      <c r="B31" s="314">
        <v>18</v>
      </c>
      <c r="C31" s="315">
        <v>500</v>
      </c>
      <c r="D31" s="315">
        <v>2000</v>
      </c>
      <c r="E31" s="334" t="s">
        <v>65</v>
      </c>
      <c r="F31" s="317">
        <v>1</v>
      </c>
      <c r="G31" s="318">
        <f t="shared" si="13"/>
        <v>1.7999999999999999E-2</v>
      </c>
      <c r="H31" s="319">
        <f t="shared" si="9"/>
        <v>1</v>
      </c>
      <c r="I31" s="320">
        <f t="shared" si="10"/>
        <v>651.59999999999991</v>
      </c>
      <c r="J31" s="350">
        <f t="shared" si="11"/>
        <v>651.59999999999991</v>
      </c>
      <c r="K31" s="339">
        <v>36200</v>
      </c>
      <c r="L31" s="320">
        <f t="shared" si="12"/>
        <v>759.59999999999991</v>
      </c>
      <c r="M31" s="353">
        <f t="shared" si="8"/>
        <v>759.59999999999991</v>
      </c>
      <c r="N31" s="340">
        <v>42200</v>
      </c>
    </row>
    <row r="32" spans="1:20" ht="15.75" customHeight="1" x14ac:dyDescent="0.25">
      <c r="A32" s="313" t="s">
        <v>60</v>
      </c>
      <c r="B32" s="314">
        <v>18</v>
      </c>
      <c r="C32" s="315">
        <v>500</v>
      </c>
      <c r="D32" s="315">
        <v>2500</v>
      </c>
      <c r="E32" s="334" t="s">
        <v>65</v>
      </c>
      <c r="F32" s="317">
        <v>1</v>
      </c>
      <c r="G32" s="318">
        <f t="shared" si="13"/>
        <v>2.2499999999999999E-2</v>
      </c>
      <c r="H32" s="319">
        <f t="shared" si="9"/>
        <v>1.25</v>
      </c>
      <c r="I32" s="320">
        <f t="shared" si="10"/>
        <v>651.6</v>
      </c>
      <c r="J32" s="350">
        <f t="shared" si="11"/>
        <v>814.5</v>
      </c>
      <c r="K32" s="339">
        <v>36200</v>
      </c>
      <c r="L32" s="320">
        <f t="shared" si="12"/>
        <v>759.6</v>
      </c>
      <c r="M32" s="353">
        <f t="shared" si="8"/>
        <v>949.5</v>
      </c>
      <c r="N32" s="340">
        <v>42200</v>
      </c>
    </row>
    <row r="33" spans="1:14" ht="15.75" customHeight="1" x14ac:dyDescent="0.25">
      <c r="A33" s="313" t="s">
        <v>60</v>
      </c>
      <c r="B33" s="314">
        <v>18</v>
      </c>
      <c r="C33" s="315">
        <v>500</v>
      </c>
      <c r="D33" s="315">
        <v>3000</v>
      </c>
      <c r="E33" s="334" t="s">
        <v>65</v>
      </c>
      <c r="F33" s="317">
        <v>1</v>
      </c>
      <c r="G33" s="318">
        <f t="shared" si="13"/>
        <v>2.7E-2</v>
      </c>
      <c r="H33" s="319">
        <f t="shared" si="9"/>
        <v>1.5</v>
      </c>
      <c r="I33" s="320">
        <f t="shared" si="10"/>
        <v>651.6</v>
      </c>
      <c r="J33" s="350">
        <f t="shared" si="11"/>
        <v>977.4</v>
      </c>
      <c r="K33" s="339">
        <v>36200</v>
      </c>
      <c r="L33" s="320">
        <f t="shared" si="12"/>
        <v>759.6</v>
      </c>
      <c r="M33" s="353">
        <f t="shared" si="8"/>
        <v>1139.4000000000001</v>
      </c>
      <c r="N33" s="340">
        <v>42200</v>
      </c>
    </row>
    <row r="34" spans="1:14" ht="15.75" customHeight="1" x14ac:dyDescent="0.25">
      <c r="A34" s="313" t="s">
        <v>60</v>
      </c>
      <c r="B34" s="329">
        <v>18</v>
      </c>
      <c r="C34" s="330">
        <v>600</v>
      </c>
      <c r="D34" s="330">
        <v>2000</v>
      </c>
      <c r="E34" s="334" t="s">
        <v>65</v>
      </c>
      <c r="F34" s="317">
        <v>1</v>
      </c>
      <c r="G34" s="318">
        <f t="shared" si="13"/>
        <v>2.1600000000000001E-2</v>
      </c>
      <c r="H34" s="319">
        <f t="shared" si="9"/>
        <v>1.2</v>
      </c>
      <c r="I34" s="320">
        <f t="shared" si="10"/>
        <v>651.60000000000014</v>
      </c>
      <c r="J34" s="350">
        <f t="shared" si="11"/>
        <v>781.92000000000007</v>
      </c>
      <c r="K34" s="339">
        <v>36200</v>
      </c>
      <c r="L34" s="320">
        <f t="shared" si="12"/>
        <v>759.60000000000014</v>
      </c>
      <c r="M34" s="353">
        <f t="shared" si="8"/>
        <v>911.5200000000001</v>
      </c>
      <c r="N34" s="340">
        <v>42200</v>
      </c>
    </row>
    <row r="35" spans="1:14" ht="15.75" customHeight="1" x14ac:dyDescent="0.25">
      <c r="A35" s="313" t="s">
        <v>60</v>
      </c>
      <c r="B35" s="329">
        <v>18</v>
      </c>
      <c r="C35" s="330">
        <v>600</v>
      </c>
      <c r="D35" s="330">
        <v>2500</v>
      </c>
      <c r="E35" s="334" t="s">
        <v>65</v>
      </c>
      <c r="F35" s="317">
        <v>1</v>
      </c>
      <c r="G35" s="318">
        <f t="shared" si="13"/>
        <v>2.7E-2</v>
      </c>
      <c r="H35" s="319">
        <f t="shared" si="9"/>
        <v>1.5</v>
      </c>
      <c r="I35" s="320">
        <f t="shared" si="10"/>
        <v>651.6</v>
      </c>
      <c r="J35" s="350">
        <f t="shared" si="11"/>
        <v>977.4</v>
      </c>
      <c r="K35" s="339">
        <v>36200</v>
      </c>
      <c r="L35" s="320">
        <f t="shared" si="12"/>
        <v>759.6</v>
      </c>
      <c r="M35" s="353">
        <f t="shared" si="8"/>
        <v>1139.4000000000001</v>
      </c>
      <c r="N35" s="340">
        <v>42200</v>
      </c>
    </row>
    <row r="36" spans="1:14" ht="15.75" customHeight="1" thickBot="1" x14ac:dyDescent="0.3">
      <c r="A36" s="354" t="s">
        <v>60</v>
      </c>
      <c r="B36" s="355">
        <v>18</v>
      </c>
      <c r="C36" s="356">
        <v>600</v>
      </c>
      <c r="D36" s="356">
        <v>3000</v>
      </c>
      <c r="E36" s="357" t="s">
        <v>65</v>
      </c>
      <c r="F36" s="358">
        <v>1</v>
      </c>
      <c r="G36" s="359">
        <f t="shared" si="13"/>
        <v>3.2399999999999998E-2</v>
      </c>
      <c r="H36" s="360">
        <f t="shared" si="9"/>
        <v>1.8</v>
      </c>
      <c r="I36" s="361">
        <f t="shared" si="10"/>
        <v>651.59999999999991</v>
      </c>
      <c r="J36" s="362">
        <f t="shared" si="11"/>
        <v>1172.8799999999999</v>
      </c>
      <c r="K36" s="339">
        <v>36200</v>
      </c>
      <c r="L36" s="361">
        <f t="shared" si="12"/>
        <v>759.6</v>
      </c>
      <c r="M36" s="362">
        <f t="shared" si="8"/>
        <v>1367.28</v>
      </c>
      <c r="N36" s="340">
        <v>42200</v>
      </c>
    </row>
    <row r="37" spans="1:14" ht="15.75" customHeight="1" thickBot="1" x14ac:dyDescent="0.3">
      <c r="A37" s="970"/>
      <c r="B37" s="971"/>
      <c r="C37" s="971"/>
      <c r="D37" s="971"/>
      <c r="E37" s="971"/>
      <c r="F37" s="971"/>
      <c r="G37" s="971"/>
      <c r="H37" s="971"/>
      <c r="I37" s="971"/>
      <c r="J37" s="971"/>
      <c r="K37" s="971"/>
      <c r="L37" s="971"/>
      <c r="M37" s="971"/>
      <c r="N37" s="971"/>
    </row>
    <row r="38" spans="1:14" ht="15.75" customHeight="1" x14ac:dyDescent="0.25">
      <c r="A38" s="331" t="s">
        <v>60</v>
      </c>
      <c r="B38" s="363">
        <v>28</v>
      </c>
      <c r="C38" s="364">
        <v>600</v>
      </c>
      <c r="D38" s="364">
        <v>2000</v>
      </c>
      <c r="E38" s="334" t="s">
        <v>32</v>
      </c>
      <c r="F38" s="335">
        <v>1</v>
      </c>
      <c r="G38" s="336">
        <f t="shared" ref="G38:G49" si="14">B38*C38*D38/1000000000*F38</f>
        <v>3.3599999999999998E-2</v>
      </c>
      <c r="H38" s="337">
        <f>(C38*0.1*D38)/100000</f>
        <v>1.2</v>
      </c>
      <c r="I38" s="338">
        <f>J38/H38</f>
        <v>1394.4</v>
      </c>
      <c r="J38" s="352">
        <f t="shared" ref="J38" si="15">K38*G38</f>
        <v>1673.28</v>
      </c>
      <c r="K38" s="339">
        <v>49800</v>
      </c>
      <c r="L38" s="338">
        <f t="shared" ref="L38" si="16">M38/H38</f>
        <v>1626.8</v>
      </c>
      <c r="M38" s="352">
        <f t="shared" ref="M38:M49" si="17">G38*N38</f>
        <v>1952.1599999999999</v>
      </c>
      <c r="N38" s="340">
        <v>58100</v>
      </c>
    </row>
    <row r="39" spans="1:14" ht="15.75" customHeight="1" x14ac:dyDescent="0.25">
      <c r="A39" s="313" t="s">
        <v>60</v>
      </c>
      <c r="B39" s="363">
        <v>28</v>
      </c>
      <c r="C39" s="364">
        <v>600</v>
      </c>
      <c r="D39" s="330">
        <v>2500</v>
      </c>
      <c r="E39" s="316" t="s">
        <v>32</v>
      </c>
      <c r="F39" s="317">
        <v>1</v>
      </c>
      <c r="G39" s="318">
        <f t="shared" si="14"/>
        <v>4.2000000000000003E-2</v>
      </c>
      <c r="H39" s="319">
        <f t="shared" ref="H39:H47" si="18">(C39*0.1*D39)/100000</f>
        <v>1.5</v>
      </c>
      <c r="I39" s="320">
        <f t="shared" ref="I39:I47" si="19">J39/H39</f>
        <v>524</v>
      </c>
      <c r="J39" s="350">
        <v>786</v>
      </c>
      <c r="K39" s="339">
        <v>49800</v>
      </c>
      <c r="L39" s="320">
        <f>M39/H39</f>
        <v>1626.8000000000002</v>
      </c>
      <c r="M39" s="353">
        <f t="shared" si="17"/>
        <v>2440.2000000000003</v>
      </c>
      <c r="N39" s="340">
        <v>58100</v>
      </c>
    </row>
    <row r="40" spans="1:14" ht="15.75" customHeight="1" x14ac:dyDescent="0.25">
      <c r="A40" s="313" t="s">
        <v>60</v>
      </c>
      <c r="B40" s="363">
        <v>28</v>
      </c>
      <c r="C40" s="364">
        <v>600</v>
      </c>
      <c r="D40" s="330">
        <v>3000</v>
      </c>
      <c r="E40" s="316" t="s">
        <v>32</v>
      </c>
      <c r="F40" s="317">
        <v>1</v>
      </c>
      <c r="G40" s="318">
        <f t="shared" si="14"/>
        <v>5.04E-2</v>
      </c>
      <c r="H40" s="319">
        <f t="shared" si="18"/>
        <v>1.8</v>
      </c>
      <c r="I40" s="320">
        <f t="shared" si="19"/>
        <v>1394.4</v>
      </c>
      <c r="J40" s="350">
        <f t="shared" ref="J40:J48" si="20">K40*G40</f>
        <v>2509.92</v>
      </c>
      <c r="K40" s="339">
        <v>49800</v>
      </c>
      <c r="L40" s="320">
        <f t="shared" ref="L40:L48" si="21">M40/H40</f>
        <v>1626.8000000000002</v>
      </c>
      <c r="M40" s="353">
        <f t="shared" si="17"/>
        <v>2928.2400000000002</v>
      </c>
      <c r="N40" s="340">
        <v>58100</v>
      </c>
    </row>
    <row r="41" spans="1:14" ht="15.75" customHeight="1" x14ac:dyDescent="0.25">
      <c r="A41" s="313" t="s">
        <v>60</v>
      </c>
      <c r="B41" s="332">
        <v>28</v>
      </c>
      <c r="C41" s="315">
        <v>800</v>
      </c>
      <c r="D41" s="315">
        <v>2000</v>
      </c>
      <c r="E41" s="316" t="s">
        <v>32</v>
      </c>
      <c r="F41" s="317">
        <v>1</v>
      </c>
      <c r="G41" s="318">
        <f t="shared" si="14"/>
        <v>4.48E-2</v>
      </c>
      <c r="H41" s="319">
        <f t="shared" si="18"/>
        <v>1.6</v>
      </c>
      <c r="I41" s="320">
        <f t="shared" si="19"/>
        <v>1394.3999999999999</v>
      </c>
      <c r="J41" s="350">
        <f t="shared" si="20"/>
        <v>2231.04</v>
      </c>
      <c r="K41" s="339">
        <v>49800</v>
      </c>
      <c r="L41" s="320">
        <f t="shared" si="21"/>
        <v>1626.8</v>
      </c>
      <c r="M41" s="353">
        <f t="shared" si="17"/>
        <v>2602.88</v>
      </c>
      <c r="N41" s="340">
        <v>58100</v>
      </c>
    </row>
    <row r="42" spans="1:14" ht="15.75" customHeight="1" x14ac:dyDescent="0.25">
      <c r="A42" s="313" t="s">
        <v>60</v>
      </c>
      <c r="B42" s="332">
        <v>28</v>
      </c>
      <c r="C42" s="315">
        <v>800</v>
      </c>
      <c r="D42" s="315">
        <v>2500</v>
      </c>
      <c r="E42" s="316" t="s">
        <v>32</v>
      </c>
      <c r="F42" s="317">
        <v>1</v>
      </c>
      <c r="G42" s="318">
        <f t="shared" si="14"/>
        <v>5.6000000000000001E-2</v>
      </c>
      <c r="H42" s="319">
        <f t="shared" si="18"/>
        <v>2</v>
      </c>
      <c r="I42" s="320">
        <f t="shared" si="19"/>
        <v>1394.4</v>
      </c>
      <c r="J42" s="350">
        <f t="shared" si="20"/>
        <v>2788.8</v>
      </c>
      <c r="K42" s="339">
        <v>49800</v>
      </c>
      <c r="L42" s="320">
        <f t="shared" si="21"/>
        <v>1626.8</v>
      </c>
      <c r="M42" s="353">
        <f t="shared" si="17"/>
        <v>3253.6</v>
      </c>
      <c r="N42" s="340">
        <v>58100</v>
      </c>
    </row>
    <row r="43" spans="1:14" ht="15.75" customHeight="1" thickBot="1" x14ac:dyDescent="0.3">
      <c r="A43" s="341" t="s">
        <v>60</v>
      </c>
      <c r="B43" s="365">
        <v>28</v>
      </c>
      <c r="C43" s="342">
        <v>800</v>
      </c>
      <c r="D43" s="342">
        <v>3000</v>
      </c>
      <c r="E43" s="343" t="s">
        <v>32</v>
      </c>
      <c r="F43" s="344">
        <v>1</v>
      </c>
      <c r="G43" s="345">
        <f t="shared" si="14"/>
        <v>6.7199999999999996E-2</v>
      </c>
      <c r="H43" s="346">
        <f t="shared" si="18"/>
        <v>2.4</v>
      </c>
      <c r="I43" s="347">
        <f t="shared" si="19"/>
        <v>1394.4</v>
      </c>
      <c r="J43" s="351">
        <f t="shared" si="20"/>
        <v>3346.56</v>
      </c>
      <c r="K43" s="339">
        <v>49800</v>
      </c>
      <c r="L43" s="347">
        <f t="shared" si="21"/>
        <v>1626.8</v>
      </c>
      <c r="M43" s="351">
        <f t="shared" si="17"/>
        <v>3904.3199999999997</v>
      </c>
      <c r="N43" s="340">
        <v>58100</v>
      </c>
    </row>
    <row r="44" spans="1:14" ht="15.75" customHeight="1" x14ac:dyDescent="0.25">
      <c r="A44" s="331" t="s">
        <v>60</v>
      </c>
      <c r="B44" s="363">
        <v>28</v>
      </c>
      <c r="C44" s="364">
        <v>600</v>
      </c>
      <c r="D44" s="364">
        <v>2000</v>
      </c>
      <c r="E44" s="334" t="s">
        <v>65</v>
      </c>
      <c r="F44" s="335">
        <v>1</v>
      </c>
      <c r="G44" s="336">
        <f t="shared" si="14"/>
        <v>3.3599999999999998E-2</v>
      </c>
      <c r="H44" s="337">
        <f t="shared" si="18"/>
        <v>1.2</v>
      </c>
      <c r="I44" s="338">
        <f t="shared" si="19"/>
        <v>977.19999999999993</v>
      </c>
      <c r="J44" s="352">
        <f t="shared" si="20"/>
        <v>1172.6399999999999</v>
      </c>
      <c r="K44" s="339">
        <v>34900</v>
      </c>
      <c r="L44" s="338">
        <f t="shared" si="21"/>
        <v>1139.6000000000001</v>
      </c>
      <c r="M44" s="352">
        <f t="shared" si="17"/>
        <v>1367.52</v>
      </c>
      <c r="N44" s="340">
        <v>40700</v>
      </c>
    </row>
    <row r="45" spans="1:14" ht="15.75" customHeight="1" x14ac:dyDescent="0.25">
      <c r="A45" s="313" t="s">
        <v>60</v>
      </c>
      <c r="B45" s="363">
        <v>28</v>
      </c>
      <c r="C45" s="364">
        <v>600</v>
      </c>
      <c r="D45" s="330">
        <v>2500</v>
      </c>
      <c r="E45" s="316" t="s">
        <v>65</v>
      </c>
      <c r="F45" s="317">
        <v>1</v>
      </c>
      <c r="G45" s="318">
        <f t="shared" si="14"/>
        <v>4.2000000000000003E-2</v>
      </c>
      <c r="H45" s="319">
        <f t="shared" si="18"/>
        <v>1.5</v>
      </c>
      <c r="I45" s="320">
        <f t="shared" si="19"/>
        <v>977.20000000000016</v>
      </c>
      <c r="J45" s="350">
        <f t="shared" si="20"/>
        <v>1465.8000000000002</v>
      </c>
      <c r="K45" s="339">
        <v>34900</v>
      </c>
      <c r="L45" s="320">
        <f t="shared" si="21"/>
        <v>1139.6000000000001</v>
      </c>
      <c r="M45" s="353">
        <f t="shared" si="17"/>
        <v>1709.4</v>
      </c>
      <c r="N45" s="340">
        <v>40700</v>
      </c>
    </row>
    <row r="46" spans="1:14" ht="15.75" customHeight="1" x14ac:dyDescent="0.25">
      <c r="A46" s="313" t="s">
        <v>60</v>
      </c>
      <c r="B46" s="363">
        <v>28</v>
      </c>
      <c r="C46" s="364">
        <v>600</v>
      </c>
      <c r="D46" s="330">
        <v>3000</v>
      </c>
      <c r="E46" s="316" t="s">
        <v>65</v>
      </c>
      <c r="F46" s="317">
        <v>1</v>
      </c>
      <c r="G46" s="318">
        <f t="shared" si="14"/>
        <v>5.04E-2</v>
      </c>
      <c r="H46" s="319">
        <f t="shared" si="18"/>
        <v>1.8</v>
      </c>
      <c r="I46" s="320">
        <f t="shared" si="19"/>
        <v>977.2</v>
      </c>
      <c r="J46" s="350">
        <f t="shared" si="20"/>
        <v>1758.96</v>
      </c>
      <c r="K46" s="339">
        <v>34900</v>
      </c>
      <c r="L46" s="320">
        <f t="shared" si="21"/>
        <v>1139.6000000000001</v>
      </c>
      <c r="M46" s="353">
        <f t="shared" si="17"/>
        <v>2051.2800000000002</v>
      </c>
      <c r="N46" s="340">
        <v>40700</v>
      </c>
    </row>
    <row r="47" spans="1:14" ht="15.75" customHeight="1" x14ac:dyDescent="0.25">
      <c r="A47" s="313" t="s">
        <v>60</v>
      </c>
      <c r="B47" s="332">
        <v>28</v>
      </c>
      <c r="C47" s="315">
        <v>800</v>
      </c>
      <c r="D47" s="315">
        <v>2000</v>
      </c>
      <c r="E47" s="316" t="s">
        <v>65</v>
      </c>
      <c r="F47" s="317">
        <v>1</v>
      </c>
      <c r="G47" s="318">
        <f t="shared" si="14"/>
        <v>4.48E-2</v>
      </c>
      <c r="H47" s="319">
        <f t="shared" si="18"/>
        <v>1.6</v>
      </c>
      <c r="I47" s="320">
        <f t="shared" si="19"/>
        <v>977.19999999999993</v>
      </c>
      <c r="J47" s="350">
        <f t="shared" si="20"/>
        <v>1563.52</v>
      </c>
      <c r="K47" s="339">
        <v>34900</v>
      </c>
      <c r="L47" s="320">
        <f t="shared" si="21"/>
        <v>1139.5999999999999</v>
      </c>
      <c r="M47" s="353">
        <f t="shared" si="17"/>
        <v>1823.36</v>
      </c>
      <c r="N47" s="340">
        <v>40700</v>
      </c>
    </row>
    <row r="48" spans="1:14" ht="15.75" customHeight="1" x14ac:dyDescent="0.25">
      <c r="A48" s="313" t="s">
        <v>60</v>
      </c>
      <c r="B48" s="332">
        <v>28</v>
      </c>
      <c r="C48" s="315">
        <v>800</v>
      </c>
      <c r="D48" s="315">
        <v>2500</v>
      </c>
      <c r="E48" s="316" t="s">
        <v>65</v>
      </c>
      <c r="F48" s="317">
        <v>1</v>
      </c>
      <c r="G48" s="318">
        <f t="shared" si="14"/>
        <v>5.6000000000000001E-2</v>
      </c>
      <c r="H48" s="319">
        <f>(C48*0.1*D48)/100000</f>
        <v>2</v>
      </c>
      <c r="I48" s="320">
        <f>J48/H48</f>
        <v>977.2</v>
      </c>
      <c r="J48" s="350">
        <f t="shared" si="20"/>
        <v>1954.4</v>
      </c>
      <c r="K48" s="339">
        <v>34900</v>
      </c>
      <c r="L48" s="320">
        <f t="shared" si="21"/>
        <v>1139.6000000000001</v>
      </c>
      <c r="M48" s="353">
        <f t="shared" si="17"/>
        <v>2279.2000000000003</v>
      </c>
      <c r="N48" s="340">
        <v>40700</v>
      </c>
    </row>
    <row r="49" spans="1:14" ht="15.75" customHeight="1" thickBot="1" x14ac:dyDescent="0.3">
      <c r="A49" s="313" t="s">
        <v>60</v>
      </c>
      <c r="B49" s="332">
        <v>28</v>
      </c>
      <c r="C49" s="315">
        <v>800</v>
      </c>
      <c r="D49" s="315">
        <v>3000</v>
      </c>
      <c r="E49" s="316" t="s">
        <v>65</v>
      </c>
      <c r="F49" s="317">
        <v>1</v>
      </c>
      <c r="G49" s="318">
        <f t="shared" si="14"/>
        <v>6.7199999999999996E-2</v>
      </c>
      <c r="H49" s="319">
        <f t="shared" ref="H49" si="22">(C49*0.1*D49)/100000</f>
        <v>2.4</v>
      </c>
      <c r="I49" s="320">
        <f t="shared" ref="I49" si="23">J49/H49</f>
        <v>327.5</v>
      </c>
      <c r="J49" s="350">
        <v>786</v>
      </c>
      <c r="K49" s="339">
        <v>34900</v>
      </c>
      <c r="L49" s="320">
        <f>M49/H49</f>
        <v>1139.6000000000001</v>
      </c>
      <c r="M49" s="353">
        <f t="shared" si="17"/>
        <v>2735.04</v>
      </c>
      <c r="N49" s="340">
        <v>40700</v>
      </c>
    </row>
    <row r="50" spans="1:14" ht="15.75" customHeight="1" thickBot="1" x14ac:dyDescent="0.3">
      <c r="A50" s="972"/>
      <c r="B50" s="973"/>
      <c r="C50" s="973"/>
      <c r="D50" s="973"/>
      <c r="E50" s="973"/>
      <c r="F50" s="973"/>
      <c r="G50" s="973"/>
      <c r="H50" s="973"/>
      <c r="I50" s="973"/>
      <c r="J50" s="973"/>
      <c r="K50" s="973"/>
      <c r="L50" s="973"/>
      <c r="M50" s="973"/>
      <c r="N50" s="973"/>
    </row>
    <row r="51" spans="1:14" ht="15.75" customHeight="1" x14ac:dyDescent="0.25">
      <c r="A51" s="331" t="s">
        <v>60</v>
      </c>
      <c r="B51" s="363">
        <v>40</v>
      </c>
      <c r="C51" s="364">
        <v>600</v>
      </c>
      <c r="D51" s="364">
        <v>2000</v>
      </c>
      <c r="E51" s="334" t="s">
        <v>32</v>
      </c>
      <c r="F51" s="335">
        <v>1</v>
      </c>
      <c r="G51" s="336">
        <f t="shared" ref="G51:G70" si="24">B51*C51*D51/1000000000*F51</f>
        <v>4.8000000000000001E-2</v>
      </c>
      <c r="H51" s="337">
        <f>(C51*0.1*D51)/100000</f>
        <v>1.2</v>
      </c>
      <c r="I51" s="338">
        <f>J51/H51</f>
        <v>1920</v>
      </c>
      <c r="J51" s="352">
        <f t="shared" ref="J51" si="25">K51*G51</f>
        <v>2304</v>
      </c>
      <c r="K51" s="339">
        <v>48000</v>
      </c>
      <c r="L51" s="338">
        <f t="shared" ref="L51" si="26">M51/H51</f>
        <v>2240</v>
      </c>
      <c r="M51" s="352">
        <f t="shared" ref="M51:M60" si="27">G51*N51</f>
        <v>2688</v>
      </c>
      <c r="N51" s="340">
        <v>56000</v>
      </c>
    </row>
    <row r="52" spans="1:14" ht="15.75" customHeight="1" x14ac:dyDescent="0.25">
      <c r="A52" s="313" t="s">
        <v>60</v>
      </c>
      <c r="B52" s="363">
        <v>40</v>
      </c>
      <c r="C52" s="364">
        <v>600</v>
      </c>
      <c r="D52" s="330">
        <v>2500</v>
      </c>
      <c r="E52" s="316" t="s">
        <v>32</v>
      </c>
      <c r="F52" s="317">
        <v>1</v>
      </c>
      <c r="G52" s="318">
        <f t="shared" si="24"/>
        <v>0.06</v>
      </c>
      <c r="H52" s="319">
        <f t="shared" ref="H52:H60" si="28">(C52*0.1*D52)/100000</f>
        <v>1.5</v>
      </c>
      <c r="I52" s="320">
        <f t="shared" ref="I52:I70" si="29">J52/H52</f>
        <v>524</v>
      </c>
      <c r="J52" s="350">
        <v>786</v>
      </c>
      <c r="K52" s="339">
        <v>48000</v>
      </c>
      <c r="L52" s="320">
        <f>M52/H52</f>
        <v>2240</v>
      </c>
      <c r="M52" s="353">
        <f t="shared" si="27"/>
        <v>3360</v>
      </c>
      <c r="N52" s="340">
        <v>56000</v>
      </c>
    </row>
    <row r="53" spans="1:14" ht="15.75" customHeight="1" x14ac:dyDescent="0.25">
      <c r="A53" s="313" t="s">
        <v>60</v>
      </c>
      <c r="B53" s="363">
        <v>40</v>
      </c>
      <c r="C53" s="364">
        <v>600</v>
      </c>
      <c r="D53" s="330">
        <v>3000</v>
      </c>
      <c r="E53" s="316" t="s">
        <v>32</v>
      </c>
      <c r="F53" s="317">
        <v>1</v>
      </c>
      <c r="G53" s="318">
        <f t="shared" si="24"/>
        <v>7.1999999999999995E-2</v>
      </c>
      <c r="H53" s="319">
        <f t="shared" si="28"/>
        <v>1.8</v>
      </c>
      <c r="I53" s="320">
        <f t="shared" si="29"/>
        <v>1919.9999999999998</v>
      </c>
      <c r="J53" s="350">
        <f t="shared" ref="J53:J61" si="30">K53*G53</f>
        <v>3455.9999999999995</v>
      </c>
      <c r="K53" s="339">
        <v>48000</v>
      </c>
      <c r="L53" s="320">
        <f t="shared" ref="L53:L61" si="31">M53/H53</f>
        <v>2239.9999999999995</v>
      </c>
      <c r="M53" s="353">
        <f t="shared" si="27"/>
        <v>4031.9999999999995</v>
      </c>
      <c r="N53" s="340">
        <v>56000</v>
      </c>
    </row>
    <row r="54" spans="1:14" ht="15.75" customHeight="1" x14ac:dyDescent="0.25">
      <c r="A54" s="313" t="s">
        <v>60</v>
      </c>
      <c r="B54" s="332">
        <v>40</v>
      </c>
      <c r="C54" s="315">
        <v>800</v>
      </c>
      <c r="D54" s="315">
        <v>2000</v>
      </c>
      <c r="E54" s="316" t="s">
        <v>32</v>
      </c>
      <c r="F54" s="317">
        <v>1</v>
      </c>
      <c r="G54" s="318">
        <f t="shared" si="24"/>
        <v>6.4000000000000001E-2</v>
      </c>
      <c r="H54" s="319">
        <f t="shared" si="28"/>
        <v>1.6</v>
      </c>
      <c r="I54" s="320">
        <f t="shared" si="29"/>
        <v>1920</v>
      </c>
      <c r="J54" s="350">
        <f t="shared" si="30"/>
        <v>3072</v>
      </c>
      <c r="K54" s="339">
        <v>48000</v>
      </c>
      <c r="L54" s="320">
        <f t="shared" si="31"/>
        <v>2240</v>
      </c>
      <c r="M54" s="353">
        <f t="shared" si="27"/>
        <v>3584</v>
      </c>
      <c r="N54" s="340">
        <v>56000</v>
      </c>
    </row>
    <row r="55" spans="1:14" ht="15.75" customHeight="1" x14ac:dyDescent="0.25">
      <c r="A55" s="313" t="s">
        <v>60</v>
      </c>
      <c r="B55" s="332">
        <v>40</v>
      </c>
      <c r="C55" s="315">
        <v>800</v>
      </c>
      <c r="D55" s="315">
        <v>2500</v>
      </c>
      <c r="E55" s="316" t="s">
        <v>32</v>
      </c>
      <c r="F55" s="317">
        <v>1</v>
      </c>
      <c r="G55" s="318">
        <f t="shared" si="24"/>
        <v>0.08</v>
      </c>
      <c r="H55" s="319">
        <f t="shared" si="28"/>
        <v>2</v>
      </c>
      <c r="I55" s="320">
        <f t="shared" si="29"/>
        <v>1920</v>
      </c>
      <c r="J55" s="350">
        <f t="shared" si="30"/>
        <v>3840</v>
      </c>
      <c r="K55" s="339">
        <v>48000</v>
      </c>
      <c r="L55" s="320">
        <f t="shared" si="31"/>
        <v>2240</v>
      </c>
      <c r="M55" s="353">
        <f t="shared" si="27"/>
        <v>4480</v>
      </c>
      <c r="N55" s="340">
        <v>56000</v>
      </c>
    </row>
    <row r="56" spans="1:14" ht="15.75" customHeight="1" x14ac:dyDescent="0.25">
      <c r="A56" s="354" t="s">
        <v>60</v>
      </c>
      <c r="B56" s="378">
        <v>40</v>
      </c>
      <c r="C56" s="366">
        <v>800</v>
      </c>
      <c r="D56" s="366">
        <v>3000</v>
      </c>
      <c r="E56" s="367" t="s">
        <v>32</v>
      </c>
      <c r="F56" s="358">
        <v>1</v>
      </c>
      <c r="G56" s="359">
        <f t="shared" si="24"/>
        <v>9.6000000000000002E-2</v>
      </c>
      <c r="H56" s="360">
        <f t="shared" si="28"/>
        <v>2.4</v>
      </c>
      <c r="I56" s="361">
        <f t="shared" si="29"/>
        <v>1920</v>
      </c>
      <c r="J56" s="362">
        <f t="shared" si="30"/>
        <v>4608</v>
      </c>
      <c r="K56" s="339">
        <v>48000</v>
      </c>
      <c r="L56" s="361">
        <f t="shared" si="31"/>
        <v>2240</v>
      </c>
      <c r="M56" s="362">
        <f t="shared" si="27"/>
        <v>5376</v>
      </c>
      <c r="N56" s="340">
        <v>56000</v>
      </c>
    </row>
    <row r="57" spans="1:14" ht="15.75" customHeight="1" x14ac:dyDescent="0.25">
      <c r="A57" s="368" t="s">
        <v>66</v>
      </c>
      <c r="B57" s="380">
        <v>40</v>
      </c>
      <c r="C57" s="381">
        <v>1000</v>
      </c>
      <c r="D57" s="381">
        <v>1000</v>
      </c>
      <c r="E57" s="370" t="s">
        <v>32</v>
      </c>
      <c r="F57" s="371">
        <v>1</v>
      </c>
      <c r="G57" s="372">
        <f t="shared" si="24"/>
        <v>0.04</v>
      </c>
      <c r="H57" s="373">
        <f t="shared" si="28"/>
        <v>1</v>
      </c>
      <c r="I57" s="369">
        <f t="shared" si="29"/>
        <v>1920</v>
      </c>
      <c r="J57" s="374">
        <f t="shared" si="30"/>
        <v>1920</v>
      </c>
      <c r="K57" s="339">
        <v>48000</v>
      </c>
      <c r="L57" s="369">
        <f t="shared" si="31"/>
        <v>2240</v>
      </c>
      <c r="M57" s="374">
        <f t="shared" si="27"/>
        <v>2240</v>
      </c>
      <c r="N57" s="340">
        <v>56000</v>
      </c>
    </row>
    <row r="58" spans="1:14" ht="15.75" customHeight="1" thickBot="1" x14ac:dyDescent="0.3">
      <c r="A58" s="331" t="s">
        <v>66</v>
      </c>
      <c r="B58" s="363">
        <v>40</v>
      </c>
      <c r="C58" s="364">
        <v>1200</v>
      </c>
      <c r="D58" s="364">
        <v>1200</v>
      </c>
      <c r="E58" s="379" t="s">
        <v>32</v>
      </c>
      <c r="F58" s="335">
        <v>1</v>
      </c>
      <c r="G58" s="336">
        <f t="shared" si="24"/>
        <v>5.7599999999999998E-2</v>
      </c>
      <c r="H58" s="337">
        <f t="shared" si="28"/>
        <v>1.44</v>
      </c>
      <c r="I58" s="338">
        <f t="shared" si="29"/>
        <v>1919.9999999999998</v>
      </c>
      <c r="J58" s="352">
        <f t="shared" si="30"/>
        <v>2764.7999999999997</v>
      </c>
      <c r="K58" s="339">
        <v>48000</v>
      </c>
      <c r="L58" s="338">
        <f t="shared" si="31"/>
        <v>2240</v>
      </c>
      <c r="M58" s="352">
        <f t="shared" si="27"/>
        <v>3225.6</v>
      </c>
      <c r="N58" s="340">
        <v>56000</v>
      </c>
    </row>
    <row r="59" spans="1:14" ht="15.75" customHeight="1" thickBot="1" x14ac:dyDescent="0.3">
      <c r="A59" s="331" t="s">
        <v>66</v>
      </c>
      <c r="B59" s="363">
        <v>40</v>
      </c>
      <c r="C59" s="364">
        <v>1000</v>
      </c>
      <c r="D59" s="330">
        <v>2000</v>
      </c>
      <c r="E59" s="343" t="s">
        <v>32</v>
      </c>
      <c r="F59" s="317">
        <v>1</v>
      </c>
      <c r="G59" s="318">
        <f t="shared" si="24"/>
        <v>0.08</v>
      </c>
      <c r="H59" s="319">
        <f t="shared" si="28"/>
        <v>2</v>
      </c>
      <c r="I59" s="320">
        <f t="shared" si="29"/>
        <v>1920</v>
      </c>
      <c r="J59" s="350">
        <f t="shared" si="30"/>
        <v>3840</v>
      </c>
      <c r="K59" s="339">
        <v>48000</v>
      </c>
      <c r="L59" s="320">
        <f t="shared" si="31"/>
        <v>2240</v>
      </c>
      <c r="M59" s="353">
        <f t="shared" si="27"/>
        <v>4480</v>
      </c>
      <c r="N59" s="340">
        <v>56000</v>
      </c>
    </row>
    <row r="60" spans="1:14" ht="15.75" customHeight="1" thickBot="1" x14ac:dyDescent="0.3">
      <c r="A60" s="375" t="s">
        <v>66</v>
      </c>
      <c r="B60" s="376">
        <v>40</v>
      </c>
      <c r="C60" s="377">
        <v>1000</v>
      </c>
      <c r="D60" s="349">
        <v>3000</v>
      </c>
      <c r="E60" s="343" t="s">
        <v>32</v>
      </c>
      <c r="F60" s="344">
        <v>1</v>
      </c>
      <c r="G60" s="345">
        <f t="shared" si="24"/>
        <v>0.12</v>
      </c>
      <c r="H60" s="346">
        <f t="shared" si="28"/>
        <v>3</v>
      </c>
      <c r="I60" s="347">
        <f t="shared" si="29"/>
        <v>1920</v>
      </c>
      <c r="J60" s="351">
        <f t="shared" si="30"/>
        <v>5760</v>
      </c>
      <c r="K60" s="339">
        <v>48000</v>
      </c>
      <c r="L60" s="347">
        <f t="shared" si="31"/>
        <v>2240</v>
      </c>
      <c r="M60" s="351">
        <f t="shared" si="27"/>
        <v>6720</v>
      </c>
      <c r="N60" s="340">
        <v>56000</v>
      </c>
    </row>
    <row r="61" spans="1:14" ht="15.75" customHeight="1" x14ac:dyDescent="0.25">
      <c r="A61" s="331" t="s">
        <v>60</v>
      </c>
      <c r="B61" s="332">
        <v>40</v>
      </c>
      <c r="C61" s="333">
        <v>600</v>
      </c>
      <c r="D61" s="333">
        <v>2000</v>
      </c>
      <c r="E61" s="382" t="s">
        <v>65</v>
      </c>
      <c r="F61" s="335">
        <v>1</v>
      </c>
      <c r="G61" s="336">
        <f t="shared" si="24"/>
        <v>4.8000000000000001E-2</v>
      </c>
      <c r="H61" s="337">
        <f>(C61*0.1*D61)/100000</f>
        <v>1.2</v>
      </c>
      <c r="I61" s="338">
        <f>J61/H61</f>
        <v>1344</v>
      </c>
      <c r="J61" s="352">
        <f t="shared" si="30"/>
        <v>1612.8</v>
      </c>
      <c r="K61" s="339">
        <v>33600</v>
      </c>
      <c r="L61" s="338">
        <f t="shared" si="31"/>
        <v>1568.0000000000002</v>
      </c>
      <c r="M61" s="352">
        <f t="shared" ref="M61:M70" si="32">G61*N61</f>
        <v>1881.6000000000001</v>
      </c>
      <c r="N61" s="340">
        <v>39200</v>
      </c>
    </row>
    <row r="62" spans="1:14" ht="15.75" customHeight="1" x14ac:dyDescent="0.25">
      <c r="A62" s="313" t="s">
        <v>60</v>
      </c>
      <c r="B62" s="332">
        <v>40</v>
      </c>
      <c r="C62" s="333">
        <v>600</v>
      </c>
      <c r="D62" s="315">
        <v>2500</v>
      </c>
      <c r="E62" s="382" t="s">
        <v>65</v>
      </c>
      <c r="F62" s="317">
        <v>1</v>
      </c>
      <c r="G62" s="318">
        <f t="shared" si="24"/>
        <v>0.06</v>
      </c>
      <c r="H62" s="319">
        <f t="shared" ref="H62:H70" si="33">(C62*0.1*D62)/100000</f>
        <v>1.5</v>
      </c>
      <c r="I62" s="320">
        <f t="shared" si="29"/>
        <v>524</v>
      </c>
      <c r="J62" s="350">
        <v>786</v>
      </c>
      <c r="K62" s="339">
        <v>33600</v>
      </c>
      <c r="L62" s="320">
        <f>M62/H62</f>
        <v>1568</v>
      </c>
      <c r="M62" s="353">
        <f t="shared" si="32"/>
        <v>2352</v>
      </c>
      <c r="N62" s="340">
        <v>39200</v>
      </c>
    </row>
    <row r="63" spans="1:14" ht="15.75" customHeight="1" x14ac:dyDescent="0.25">
      <c r="A63" s="313" t="s">
        <v>60</v>
      </c>
      <c r="B63" s="332">
        <v>40</v>
      </c>
      <c r="C63" s="333">
        <v>600</v>
      </c>
      <c r="D63" s="315">
        <v>3000</v>
      </c>
      <c r="E63" s="382" t="s">
        <v>65</v>
      </c>
      <c r="F63" s="317">
        <v>1</v>
      </c>
      <c r="G63" s="318">
        <f t="shared" si="24"/>
        <v>7.1999999999999995E-2</v>
      </c>
      <c r="H63" s="319">
        <f t="shared" si="33"/>
        <v>1.8</v>
      </c>
      <c r="I63" s="320">
        <f t="shared" si="29"/>
        <v>1343.9999999999998</v>
      </c>
      <c r="J63" s="350">
        <f t="shared" ref="J63:J70" si="34">K63*G63</f>
        <v>2419.1999999999998</v>
      </c>
      <c r="K63" s="339">
        <v>33600</v>
      </c>
      <c r="L63" s="320">
        <f t="shared" ref="L63:L70" si="35">M63/H63</f>
        <v>1567.9999999999998</v>
      </c>
      <c r="M63" s="353">
        <f t="shared" si="32"/>
        <v>2822.3999999999996</v>
      </c>
      <c r="N63" s="340">
        <v>39200</v>
      </c>
    </row>
    <row r="64" spans="1:14" ht="15.75" customHeight="1" x14ac:dyDescent="0.25">
      <c r="A64" s="313" t="s">
        <v>60</v>
      </c>
      <c r="B64" s="363">
        <v>40</v>
      </c>
      <c r="C64" s="330">
        <v>800</v>
      </c>
      <c r="D64" s="330">
        <v>2000</v>
      </c>
      <c r="E64" s="334" t="s">
        <v>65</v>
      </c>
      <c r="F64" s="317">
        <v>1</v>
      </c>
      <c r="G64" s="318">
        <f t="shared" si="24"/>
        <v>6.4000000000000001E-2</v>
      </c>
      <c r="H64" s="319">
        <f t="shared" si="33"/>
        <v>1.6</v>
      </c>
      <c r="I64" s="320">
        <f t="shared" si="29"/>
        <v>1344</v>
      </c>
      <c r="J64" s="350">
        <f t="shared" si="34"/>
        <v>2150.4</v>
      </c>
      <c r="K64" s="339">
        <v>33600</v>
      </c>
      <c r="L64" s="320">
        <f t="shared" si="35"/>
        <v>1568</v>
      </c>
      <c r="M64" s="353">
        <f t="shared" si="32"/>
        <v>2508.8000000000002</v>
      </c>
      <c r="N64" s="340">
        <v>39200</v>
      </c>
    </row>
    <row r="65" spans="1:14" ht="15.75" customHeight="1" x14ac:dyDescent="0.25">
      <c r="A65" s="313" t="s">
        <v>60</v>
      </c>
      <c r="B65" s="363">
        <v>40</v>
      </c>
      <c r="C65" s="330">
        <v>800</v>
      </c>
      <c r="D65" s="330">
        <v>2500</v>
      </c>
      <c r="E65" s="334" t="s">
        <v>65</v>
      </c>
      <c r="F65" s="317">
        <v>1</v>
      </c>
      <c r="G65" s="318">
        <f t="shared" si="24"/>
        <v>0.08</v>
      </c>
      <c r="H65" s="319">
        <f t="shared" si="33"/>
        <v>2</v>
      </c>
      <c r="I65" s="320">
        <f t="shared" si="29"/>
        <v>1344</v>
      </c>
      <c r="J65" s="350">
        <f t="shared" si="34"/>
        <v>2688</v>
      </c>
      <c r="K65" s="339">
        <v>33600</v>
      </c>
      <c r="L65" s="320">
        <f t="shared" si="35"/>
        <v>1568</v>
      </c>
      <c r="M65" s="353">
        <f t="shared" si="32"/>
        <v>3136</v>
      </c>
      <c r="N65" s="340">
        <v>39200</v>
      </c>
    </row>
    <row r="66" spans="1:14" ht="15.75" customHeight="1" thickBot="1" x14ac:dyDescent="0.3">
      <c r="A66" s="341" t="s">
        <v>60</v>
      </c>
      <c r="B66" s="348">
        <v>40</v>
      </c>
      <c r="C66" s="349">
        <v>800</v>
      </c>
      <c r="D66" s="349">
        <v>3000</v>
      </c>
      <c r="E66" s="343" t="s">
        <v>65</v>
      </c>
      <c r="F66" s="344">
        <v>1</v>
      </c>
      <c r="G66" s="345">
        <f t="shared" si="24"/>
        <v>9.6000000000000002E-2</v>
      </c>
      <c r="H66" s="346">
        <f t="shared" si="33"/>
        <v>2.4</v>
      </c>
      <c r="I66" s="347">
        <f t="shared" si="29"/>
        <v>1344</v>
      </c>
      <c r="J66" s="351">
        <f t="shared" si="34"/>
        <v>3225.6</v>
      </c>
      <c r="K66" s="339">
        <v>33600</v>
      </c>
      <c r="L66" s="347">
        <f t="shared" si="35"/>
        <v>1568.0000000000002</v>
      </c>
      <c r="M66" s="351">
        <f t="shared" si="32"/>
        <v>3763.2000000000003</v>
      </c>
      <c r="N66" s="340">
        <v>39200</v>
      </c>
    </row>
    <row r="67" spans="1:14" ht="15.75" customHeight="1" x14ac:dyDescent="0.25">
      <c r="A67" s="331" t="s">
        <v>66</v>
      </c>
      <c r="B67" s="332">
        <v>40</v>
      </c>
      <c r="C67" s="333">
        <v>1000</v>
      </c>
      <c r="D67" s="333">
        <v>1000</v>
      </c>
      <c r="E67" s="382" t="s">
        <v>65</v>
      </c>
      <c r="F67" s="335">
        <v>1</v>
      </c>
      <c r="G67" s="336">
        <f t="shared" si="24"/>
        <v>0.04</v>
      </c>
      <c r="H67" s="337">
        <f t="shared" si="33"/>
        <v>1</v>
      </c>
      <c r="I67" s="338">
        <f t="shared" si="29"/>
        <v>1344</v>
      </c>
      <c r="J67" s="352">
        <f t="shared" si="34"/>
        <v>1344</v>
      </c>
      <c r="K67" s="339">
        <v>33600</v>
      </c>
      <c r="L67" s="338">
        <f t="shared" si="35"/>
        <v>1568</v>
      </c>
      <c r="M67" s="352">
        <f t="shared" si="32"/>
        <v>1568</v>
      </c>
      <c r="N67" s="340">
        <v>39200</v>
      </c>
    </row>
    <row r="68" spans="1:14" ht="15.75" customHeight="1" x14ac:dyDescent="0.25">
      <c r="A68" s="331" t="s">
        <v>66</v>
      </c>
      <c r="B68" s="332">
        <v>40</v>
      </c>
      <c r="C68" s="333">
        <v>1000</v>
      </c>
      <c r="D68" s="333">
        <v>1200</v>
      </c>
      <c r="E68" s="382" t="s">
        <v>65</v>
      </c>
      <c r="F68" s="317">
        <v>1</v>
      </c>
      <c r="G68" s="318">
        <f t="shared" si="24"/>
        <v>4.8000000000000001E-2</v>
      </c>
      <c r="H68" s="319">
        <f t="shared" si="33"/>
        <v>1.2</v>
      </c>
      <c r="I68" s="320">
        <f t="shared" si="29"/>
        <v>1344</v>
      </c>
      <c r="J68" s="350">
        <f t="shared" si="34"/>
        <v>1612.8</v>
      </c>
      <c r="K68" s="339">
        <v>33600</v>
      </c>
      <c r="L68" s="320">
        <f t="shared" si="35"/>
        <v>1568.0000000000002</v>
      </c>
      <c r="M68" s="353">
        <f t="shared" si="32"/>
        <v>1881.6000000000001</v>
      </c>
      <c r="N68" s="340">
        <v>39200</v>
      </c>
    </row>
    <row r="69" spans="1:14" ht="15.75" customHeight="1" x14ac:dyDescent="0.25">
      <c r="A69" s="331" t="s">
        <v>66</v>
      </c>
      <c r="B69" s="332">
        <v>40</v>
      </c>
      <c r="C69" s="333">
        <v>1000</v>
      </c>
      <c r="D69" s="315">
        <v>2000</v>
      </c>
      <c r="E69" s="382" t="s">
        <v>65</v>
      </c>
      <c r="F69" s="317">
        <v>1</v>
      </c>
      <c r="G69" s="318">
        <f t="shared" si="24"/>
        <v>0.08</v>
      </c>
      <c r="H69" s="319">
        <f t="shared" si="33"/>
        <v>2</v>
      </c>
      <c r="I69" s="320">
        <f t="shared" si="29"/>
        <v>1344</v>
      </c>
      <c r="J69" s="350">
        <f t="shared" si="34"/>
        <v>2688</v>
      </c>
      <c r="K69" s="339">
        <v>33600</v>
      </c>
      <c r="L69" s="320">
        <f t="shared" si="35"/>
        <v>1568</v>
      </c>
      <c r="M69" s="353">
        <f t="shared" si="32"/>
        <v>3136</v>
      </c>
      <c r="N69" s="340">
        <v>39200</v>
      </c>
    </row>
    <row r="70" spans="1:14" ht="15.75" customHeight="1" x14ac:dyDescent="0.25">
      <c r="A70" s="331" t="s">
        <v>66</v>
      </c>
      <c r="B70" s="332">
        <v>40</v>
      </c>
      <c r="C70" s="333">
        <v>1000</v>
      </c>
      <c r="D70" s="315">
        <v>3000</v>
      </c>
      <c r="E70" s="382" t="s">
        <v>65</v>
      </c>
      <c r="F70" s="317">
        <v>1</v>
      </c>
      <c r="G70" s="318">
        <f t="shared" si="24"/>
        <v>0.12</v>
      </c>
      <c r="H70" s="319">
        <f t="shared" si="33"/>
        <v>3</v>
      </c>
      <c r="I70" s="320">
        <f t="shared" si="29"/>
        <v>1344</v>
      </c>
      <c r="J70" s="350">
        <f t="shared" si="34"/>
        <v>4032</v>
      </c>
      <c r="K70" s="339">
        <v>33600</v>
      </c>
      <c r="L70" s="320">
        <f t="shared" si="35"/>
        <v>1568</v>
      </c>
      <c r="M70" s="353">
        <f t="shared" si="32"/>
        <v>4704</v>
      </c>
      <c r="N70" s="340">
        <v>39200</v>
      </c>
    </row>
    <row r="71" spans="1:14" ht="15.75" customHeight="1" x14ac:dyDescent="0.25">
      <c r="A71" s="974"/>
      <c r="B71" s="974"/>
      <c r="C71" s="974"/>
      <c r="D71" s="974"/>
      <c r="E71" s="974"/>
      <c r="F71" s="974"/>
      <c r="G71" s="974"/>
      <c r="H71" s="974"/>
      <c r="I71" s="974"/>
      <c r="J71" s="974"/>
      <c r="K71" s="974"/>
      <c r="L71" s="974"/>
      <c r="M71" s="974"/>
      <c r="N71" s="974"/>
    </row>
    <row r="72" spans="1:14" ht="24.6" customHeight="1" thickBot="1" x14ac:dyDescent="0.4">
      <c r="A72" s="975" t="s">
        <v>67</v>
      </c>
      <c r="B72" s="976"/>
      <c r="C72" s="976"/>
      <c r="D72" s="976"/>
      <c r="E72" s="976"/>
      <c r="F72" s="976"/>
      <c r="G72" s="976"/>
      <c r="H72" s="976"/>
      <c r="I72" s="976"/>
      <c r="J72" s="976"/>
      <c r="K72" s="976"/>
      <c r="L72" s="976"/>
      <c r="M72" s="976"/>
      <c r="N72" s="976"/>
    </row>
    <row r="73" spans="1:14" ht="28.9" customHeight="1" x14ac:dyDescent="0.25">
      <c r="A73" s="950" t="s">
        <v>1</v>
      </c>
      <c r="B73" s="62" t="s">
        <v>2</v>
      </c>
      <c r="C73" s="63" t="s">
        <v>3</v>
      </c>
      <c r="D73" s="63" t="s">
        <v>4</v>
      </c>
      <c r="E73" s="951" t="s">
        <v>5</v>
      </c>
      <c r="F73" s="952" t="s">
        <v>61</v>
      </c>
      <c r="G73" s="900"/>
      <c r="H73" s="904"/>
      <c r="I73" s="321" t="s">
        <v>24</v>
      </c>
      <c r="J73" s="977" t="s">
        <v>62</v>
      </c>
      <c r="K73" s="978"/>
      <c r="L73" s="322" t="s">
        <v>24</v>
      </c>
      <c r="M73" s="954" t="s">
        <v>63</v>
      </c>
      <c r="N73" s="955"/>
    </row>
    <row r="74" spans="1:14" ht="15.75" customHeight="1" x14ac:dyDescent="0.25">
      <c r="A74" s="927"/>
      <c r="B74" s="64" t="s">
        <v>8</v>
      </c>
      <c r="C74" s="65" t="s">
        <v>8</v>
      </c>
      <c r="D74" s="65" t="s">
        <v>8</v>
      </c>
      <c r="E74" s="944"/>
      <c r="F74" s="68" t="s">
        <v>9</v>
      </c>
      <c r="G74" s="69" t="s">
        <v>10</v>
      </c>
      <c r="H74" s="70" t="s">
        <v>29</v>
      </c>
      <c r="I74" s="323"/>
      <c r="J74" s="324" t="s">
        <v>64</v>
      </c>
      <c r="K74" s="325" t="s">
        <v>13</v>
      </c>
      <c r="L74" s="326"/>
      <c r="M74" s="67" t="s">
        <v>64</v>
      </c>
      <c r="N74" s="204" t="s">
        <v>13</v>
      </c>
    </row>
    <row r="75" spans="1:14" ht="15.75" customHeight="1" x14ac:dyDescent="0.25">
      <c r="A75" s="313" t="s">
        <v>60</v>
      </c>
      <c r="B75" s="329">
        <v>18</v>
      </c>
      <c r="C75" s="330">
        <v>200</v>
      </c>
      <c r="D75" s="330">
        <v>800</v>
      </c>
      <c r="E75" s="316" t="s">
        <v>68</v>
      </c>
      <c r="F75" s="317">
        <v>1</v>
      </c>
      <c r="G75" s="318">
        <f t="shared" ref="G75:G90" si="36">B75*C75*D75/1000000000*F75</f>
        <v>2.8800000000000002E-3</v>
      </c>
      <c r="H75" s="319">
        <f>(C75*0.1*D75)/100000</f>
        <v>0.16</v>
      </c>
      <c r="I75" s="320">
        <f>J75/H75</f>
        <v>1296</v>
      </c>
      <c r="J75" s="350">
        <f t="shared" ref="J75" si="37">K75*G75</f>
        <v>207.36</v>
      </c>
      <c r="K75" s="327">
        <v>72000</v>
      </c>
      <c r="L75" s="320">
        <f t="shared" ref="L75" si="38">M75/H75</f>
        <v>1512</v>
      </c>
      <c r="M75" s="353">
        <f t="shared" ref="M75:M90" si="39">G75*N75</f>
        <v>241.92000000000002</v>
      </c>
      <c r="N75" s="328">
        <v>84000</v>
      </c>
    </row>
    <row r="76" spans="1:14" ht="15.75" customHeight="1" x14ac:dyDescent="0.25">
      <c r="A76" s="313" t="s">
        <v>60</v>
      </c>
      <c r="B76" s="329">
        <v>18</v>
      </c>
      <c r="C76" s="330">
        <v>200</v>
      </c>
      <c r="D76" s="330">
        <v>900</v>
      </c>
      <c r="E76" s="316" t="s">
        <v>68</v>
      </c>
      <c r="F76" s="317">
        <v>1</v>
      </c>
      <c r="G76" s="318">
        <f t="shared" si="36"/>
        <v>3.2399999999999998E-3</v>
      </c>
      <c r="H76" s="319">
        <f t="shared" ref="H76:H84" si="40">(C76*0.1*D76)/100000</f>
        <v>0.18</v>
      </c>
      <c r="I76" s="320">
        <f t="shared" ref="I76:I84" si="41">J76/H76</f>
        <v>4366.666666666667</v>
      </c>
      <c r="J76" s="350">
        <v>786</v>
      </c>
      <c r="K76" s="327">
        <v>72000</v>
      </c>
      <c r="L76" s="320">
        <f>M76/H76</f>
        <v>1511.9999999999998</v>
      </c>
      <c r="M76" s="353">
        <f t="shared" si="39"/>
        <v>272.15999999999997</v>
      </c>
      <c r="N76" s="328">
        <v>84000</v>
      </c>
    </row>
    <row r="77" spans="1:14" ht="15.75" customHeight="1" x14ac:dyDescent="0.25">
      <c r="A77" s="313" t="s">
        <v>60</v>
      </c>
      <c r="B77" s="329">
        <v>18</v>
      </c>
      <c r="C77" s="330">
        <v>200</v>
      </c>
      <c r="D77" s="330">
        <v>1000</v>
      </c>
      <c r="E77" s="316" t="s">
        <v>68</v>
      </c>
      <c r="F77" s="317">
        <v>1</v>
      </c>
      <c r="G77" s="318">
        <f t="shared" si="36"/>
        <v>3.5999999999999999E-3</v>
      </c>
      <c r="H77" s="319">
        <f t="shared" si="40"/>
        <v>0.2</v>
      </c>
      <c r="I77" s="320">
        <f t="shared" si="41"/>
        <v>1295.9999999999998</v>
      </c>
      <c r="J77" s="350">
        <f t="shared" ref="J77:J85" si="42">K77*G77</f>
        <v>259.2</v>
      </c>
      <c r="K77" s="327">
        <v>72000</v>
      </c>
      <c r="L77" s="320">
        <f t="shared" ref="L77:L85" si="43">M77/H77</f>
        <v>1511.9999999999998</v>
      </c>
      <c r="M77" s="353">
        <f t="shared" si="39"/>
        <v>302.39999999999998</v>
      </c>
      <c r="N77" s="328">
        <v>84000</v>
      </c>
    </row>
    <row r="78" spans="1:14" ht="15.75" customHeight="1" x14ac:dyDescent="0.25">
      <c r="A78" s="313" t="s">
        <v>60</v>
      </c>
      <c r="B78" s="329">
        <v>18</v>
      </c>
      <c r="C78" s="330">
        <v>200</v>
      </c>
      <c r="D78" s="330">
        <v>1200</v>
      </c>
      <c r="E78" s="316" t="s">
        <v>68</v>
      </c>
      <c r="F78" s="317">
        <v>1</v>
      </c>
      <c r="G78" s="318">
        <f t="shared" si="36"/>
        <v>4.3200000000000001E-3</v>
      </c>
      <c r="H78" s="319">
        <f t="shared" si="40"/>
        <v>0.24</v>
      </c>
      <c r="I78" s="320">
        <f t="shared" si="41"/>
        <v>1296.0000000000002</v>
      </c>
      <c r="J78" s="350">
        <f t="shared" si="42"/>
        <v>311.04000000000002</v>
      </c>
      <c r="K78" s="327">
        <v>72000</v>
      </c>
      <c r="L78" s="320">
        <f t="shared" si="43"/>
        <v>1512</v>
      </c>
      <c r="M78" s="353">
        <f t="shared" si="39"/>
        <v>362.88</v>
      </c>
      <c r="N78" s="328">
        <v>84000</v>
      </c>
    </row>
    <row r="79" spans="1:14" ht="15.75" customHeight="1" x14ac:dyDescent="0.25">
      <c r="A79" s="313" t="s">
        <v>60</v>
      </c>
      <c r="B79" s="314">
        <v>18</v>
      </c>
      <c r="C79" s="315">
        <v>300</v>
      </c>
      <c r="D79" s="315">
        <v>2000</v>
      </c>
      <c r="E79" s="316" t="s">
        <v>68</v>
      </c>
      <c r="F79" s="317">
        <v>1</v>
      </c>
      <c r="G79" s="318">
        <f t="shared" si="36"/>
        <v>1.0800000000000001E-2</v>
      </c>
      <c r="H79" s="319">
        <f t="shared" si="40"/>
        <v>0.6</v>
      </c>
      <c r="I79" s="320">
        <f t="shared" si="41"/>
        <v>1296</v>
      </c>
      <c r="J79" s="350">
        <f t="shared" si="42"/>
        <v>777.6</v>
      </c>
      <c r="K79" s="327">
        <v>72000</v>
      </c>
      <c r="L79" s="320">
        <f t="shared" si="43"/>
        <v>1512.0000000000002</v>
      </c>
      <c r="M79" s="353">
        <f t="shared" si="39"/>
        <v>907.2</v>
      </c>
      <c r="N79" s="328">
        <v>84000</v>
      </c>
    </row>
    <row r="80" spans="1:14" ht="15.75" customHeight="1" x14ac:dyDescent="0.25">
      <c r="A80" s="313" t="s">
        <v>60</v>
      </c>
      <c r="B80" s="314">
        <v>18</v>
      </c>
      <c r="C80" s="315">
        <v>300</v>
      </c>
      <c r="D80" s="315">
        <v>2500</v>
      </c>
      <c r="E80" s="316" t="s">
        <v>68</v>
      </c>
      <c r="F80" s="317">
        <v>1</v>
      </c>
      <c r="G80" s="318">
        <f t="shared" si="36"/>
        <v>1.35E-2</v>
      </c>
      <c r="H80" s="319">
        <f t="shared" si="40"/>
        <v>0.75</v>
      </c>
      <c r="I80" s="320">
        <f t="shared" si="41"/>
        <v>1296</v>
      </c>
      <c r="J80" s="350">
        <f t="shared" si="42"/>
        <v>972</v>
      </c>
      <c r="K80" s="327">
        <v>72000</v>
      </c>
      <c r="L80" s="320">
        <f t="shared" si="43"/>
        <v>1512</v>
      </c>
      <c r="M80" s="353">
        <f t="shared" si="39"/>
        <v>1134</v>
      </c>
      <c r="N80" s="328">
        <v>84000</v>
      </c>
    </row>
    <row r="81" spans="1:14" ht="15.75" customHeight="1" x14ac:dyDescent="0.25">
      <c r="A81" s="313" t="s">
        <v>60</v>
      </c>
      <c r="B81" s="314">
        <v>18</v>
      </c>
      <c r="C81" s="315">
        <v>300</v>
      </c>
      <c r="D81" s="315">
        <v>3000</v>
      </c>
      <c r="E81" s="316" t="s">
        <v>68</v>
      </c>
      <c r="F81" s="317">
        <v>1</v>
      </c>
      <c r="G81" s="318">
        <f t="shared" si="36"/>
        <v>1.6199999999999999E-2</v>
      </c>
      <c r="H81" s="319">
        <f t="shared" si="40"/>
        <v>0.9</v>
      </c>
      <c r="I81" s="320">
        <f t="shared" si="41"/>
        <v>1295.9999999999998</v>
      </c>
      <c r="J81" s="350">
        <f t="shared" si="42"/>
        <v>1166.3999999999999</v>
      </c>
      <c r="K81" s="327">
        <v>72000</v>
      </c>
      <c r="L81" s="320">
        <f t="shared" si="43"/>
        <v>1512</v>
      </c>
      <c r="M81" s="353">
        <f t="shared" si="39"/>
        <v>1360.8</v>
      </c>
      <c r="N81" s="328">
        <v>84000</v>
      </c>
    </row>
    <row r="82" spans="1:14" ht="15.75" customHeight="1" x14ac:dyDescent="0.25">
      <c r="A82" s="313" t="s">
        <v>60</v>
      </c>
      <c r="B82" s="329">
        <v>18</v>
      </c>
      <c r="C82" s="330">
        <v>400</v>
      </c>
      <c r="D82" s="330">
        <v>2000</v>
      </c>
      <c r="E82" s="316" t="s">
        <v>68</v>
      </c>
      <c r="F82" s="317">
        <v>1</v>
      </c>
      <c r="G82" s="318">
        <f t="shared" si="36"/>
        <v>1.44E-2</v>
      </c>
      <c r="H82" s="319">
        <f t="shared" si="40"/>
        <v>0.8</v>
      </c>
      <c r="I82" s="320">
        <f t="shared" si="41"/>
        <v>1295.9999999999998</v>
      </c>
      <c r="J82" s="350">
        <f t="shared" si="42"/>
        <v>1036.8</v>
      </c>
      <c r="K82" s="327">
        <v>72000</v>
      </c>
      <c r="L82" s="320">
        <f t="shared" si="43"/>
        <v>1511.9999999999998</v>
      </c>
      <c r="M82" s="353">
        <f t="shared" si="39"/>
        <v>1209.5999999999999</v>
      </c>
      <c r="N82" s="328">
        <v>84000</v>
      </c>
    </row>
    <row r="83" spans="1:14" ht="15.75" customHeight="1" x14ac:dyDescent="0.25">
      <c r="A83" s="313" t="s">
        <v>60</v>
      </c>
      <c r="B83" s="329">
        <v>18</v>
      </c>
      <c r="C83" s="330">
        <v>400</v>
      </c>
      <c r="D83" s="330">
        <v>2500</v>
      </c>
      <c r="E83" s="316" t="s">
        <v>68</v>
      </c>
      <c r="F83" s="317">
        <v>1</v>
      </c>
      <c r="G83" s="318">
        <f t="shared" si="36"/>
        <v>1.7999999999999999E-2</v>
      </c>
      <c r="H83" s="319">
        <f t="shared" si="40"/>
        <v>1</v>
      </c>
      <c r="I83" s="320">
        <f t="shared" si="41"/>
        <v>1296</v>
      </c>
      <c r="J83" s="350">
        <f t="shared" si="42"/>
        <v>1296</v>
      </c>
      <c r="K83" s="327">
        <v>72000</v>
      </c>
      <c r="L83" s="320">
        <f t="shared" si="43"/>
        <v>1511.9999999999998</v>
      </c>
      <c r="M83" s="353">
        <f t="shared" si="39"/>
        <v>1511.9999999999998</v>
      </c>
      <c r="N83" s="328">
        <v>84000</v>
      </c>
    </row>
    <row r="84" spans="1:14" ht="15.75" customHeight="1" x14ac:dyDescent="0.25">
      <c r="A84" s="313" t="s">
        <v>60</v>
      </c>
      <c r="B84" s="329">
        <v>18</v>
      </c>
      <c r="C84" s="330">
        <v>400</v>
      </c>
      <c r="D84" s="330">
        <v>3000</v>
      </c>
      <c r="E84" s="316" t="s">
        <v>68</v>
      </c>
      <c r="F84" s="317">
        <v>1</v>
      </c>
      <c r="G84" s="318">
        <f t="shared" si="36"/>
        <v>2.1600000000000001E-2</v>
      </c>
      <c r="H84" s="319">
        <f t="shared" si="40"/>
        <v>1.2</v>
      </c>
      <c r="I84" s="320">
        <f t="shared" si="41"/>
        <v>1296</v>
      </c>
      <c r="J84" s="350">
        <f t="shared" si="42"/>
        <v>1555.2</v>
      </c>
      <c r="K84" s="327">
        <v>72000</v>
      </c>
      <c r="L84" s="320">
        <f t="shared" si="43"/>
        <v>1512.0000000000002</v>
      </c>
      <c r="M84" s="353">
        <f t="shared" si="39"/>
        <v>1814.4</v>
      </c>
      <c r="N84" s="328">
        <v>84000</v>
      </c>
    </row>
    <row r="85" spans="1:14" ht="15.75" customHeight="1" x14ac:dyDescent="0.25">
      <c r="A85" s="313" t="s">
        <v>60</v>
      </c>
      <c r="B85" s="314">
        <v>18</v>
      </c>
      <c r="C85" s="315">
        <v>500</v>
      </c>
      <c r="D85" s="315">
        <v>2000</v>
      </c>
      <c r="E85" s="316" t="s">
        <v>68</v>
      </c>
      <c r="F85" s="317">
        <v>1</v>
      </c>
      <c r="G85" s="318">
        <f t="shared" si="36"/>
        <v>1.7999999999999999E-2</v>
      </c>
      <c r="H85" s="319">
        <f>(C85*0.1*D85)/100000</f>
        <v>1</v>
      </c>
      <c r="I85" s="320">
        <f>J85/H85</f>
        <v>1296</v>
      </c>
      <c r="J85" s="350">
        <f t="shared" si="42"/>
        <v>1296</v>
      </c>
      <c r="K85" s="327">
        <v>72000</v>
      </c>
      <c r="L85" s="320">
        <f t="shared" si="43"/>
        <v>1511.9999999999998</v>
      </c>
      <c r="M85" s="353">
        <f t="shared" si="39"/>
        <v>1511.9999999999998</v>
      </c>
      <c r="N85" s="328">
        <v>84000</v>
      </c>
    </row>
    <row r="86" spans="1:14" ht="15.75" customHeight="1" x14ac:dyDescent="0.25">
      <c r="A86" s="313" t="s">
        <v>60</v>
      </c>
      <c r="B86" s="314">
        <v>18</v>
      </c>
      <c r="C86" s="315">
        <v>500</v>
      </c>
      <c r="D86" s="315">
        <v>2500</v>
      </c>
      <c r="E86" s="316" t="s">
        <v>68</v>
      </c>
      <c r="F86" s="317">
        <v>1</v>
      </c>
      <c r="G86" s="318">
        <f t="shared" si="36"/>
        <v>2.2499999999999999E-2</v>
      </c>
      <c r="H86" s="319">
        <f t="shared" ref="H86:H90" si="44">(C86*0.1*D86)/100000</f>
        <v>1.25</v>
      </c>
      <c r="I86" s="320">
        <f t="shared" ref="I86:I90" si="45">J86/H86</f>
        <v>628.79999999999995</v>
      </c>
      <c r="J86" s="350">
        <v>786</v>
      </c>
      <c r="K86" s="327">
        <v>72000</v>
      </c>
      <c r="L86" s="320">
        <f>M86/H86</f>
        <v>1512</v>
      </c>
      <c r="M86" s="353">
        <f t="shared" si="39"/>
        <v>1890</v>
      </c>
      <c r="N86" s="328">
        <v>84000</v>
      </c>
    </row>
    <row r="87" spans="1:14" ht="15.75" customHeight="1" x14ac:dyDescent="0.25">
      <c r="A87" s="313" t="s">
        <v>60</v>
      </c>
      <c r="B87" s="314">
        <v>18</v>
      </c>
      <c r="C87" s="315">
        <v>500</v>
      </c>
      <c r="D87" s="315">
        <v>3000</v>
      </c>
      <c r="E87" s="316" t="s">
        <v>68</v>
      </c>
      <c r="F87" s="317">
        <v>1</v>
      </c>
      <c r="G87" s="318">
        <f t="shared" si="36"/>
        <v>2.7E-2</v>
      </c>
      <c r="H87" s="319">
        <f t="shared" si="44"/>
        <v>1.5</v>
      </c>
      <c r="I87" s="320">
        <f t="shared" si="45"/>
        <v>1296</v>
      </c>
      <c r="J87" s="350">
        <f t="shared" ref="J87:J90" si="46">K87*G87</f>
        <v>1944</v>
      </c>
      <c r="K87" s="327">
        <v>72000</v>
      </c>
      <c r="L87" s="320">
        <f t="shared" ref="L87:L90" si="47">M87/H87</f>
        <v>1512</v>
      </c>
      <c r="M87" s="353">
        <f t="shared" si="39"/>
        <v>2268</v>
      </c>
      <c r="N87" s="328">
        <v>84000</v>
      </c>
    </row>
    <row r="88" spans="1:14" ht="15.75" customHeight="1" x14ac:dyDescent="0.25">
      <c r="A88" s="313" t="s">
        <v>60</v>
      </c>
      <c r="B88" s="329">
        <v>18</v>
      </c>
      <c r="C88" s="330">
        <v>600</v>
      </c>
      <c r="D88" s="330">
        <v>2000</v>
      </c>
      <c r="E88" s="316" t="s">
        <v>68</v>
      </c>
      <c r="F88" s="317">
        <v>1</v>
      </c>
      <c r="G88" s="318">
        <f t="shared" si="36"/>
        <v>2.1600000000000001E-2</v>
      </c>
      <c r="H88" s="319">
        <f t="shared" si="44"/>
        <v>1.2</v>
      </c>
      <c r="I88" s="320">
        <f t="shared" si="45"/>
        <v>1296</v>
      </c>
      <c r="J88" s="350">
        <f t="shared" si="46"/>
        <v>1555.2</v>
      </c>
      <c r="K88" s="327">
        <v>72000</v>
      </c>
      <c r="L88" s="320">
        <f t="shared" si="47"/>
        <v>1512.0000000000002</v>
      </c>
      <c r="M88" s="353">
        <f t="shared" si="39"/>
        <v>1814.4</v>
      </c>
      <c r="N88" s="328">
        <v>84000</v>
      </c>
    </row>
    <row r="89" spans="1:14" ht="15.75" customHeight="1" x14ac:dyDescent="0.25">
      <c r="A89" s="313" t="s">
        <v>60</v>
      </c>
      <c r="B89" s="329">
        <v>18</v>
      </c>
      <c r="C89" s="330">
        <v>600</v>
      </c>
      <c r="D89" s="330">
        <v>2500</v>
      </c>
      <c r="E89" s="316" t="s">
        <v>68</v>
      </c>
      <c r="F89" s="317">
        <v>1</v>
      </c>
      <c r="G89" s="318">
        <f t="shared" si="36"/>
        <v>2.7E-2</v>
      </c>
      <c r="H89" s="319">
        <f t="shared" si="44"/>
        <v>1.5</v>
      </c>
      <c r="I89" s="320">
        <f t="shared" si="45"/>
        <v>1296</v>
      </c>
      <c r="J89" s="350">
        <f t="shared" si="46"/>
        <v>1944</v>
      </c>
      <c r="K89" s="327">
        <v>72000</v>
      </c>
      <c r="L89" s="320">
        <f t="shared" si="47"/>
        <v>1512</v>
      </c>
      <c r="M89" s="353">
        <f t="shared" si="39"/>
        <v>2268</v>
      </c>
      <c r="N89" s="328">
        <v>84000</v>
      </c>
    </row>
    <row r="90" spans="1:14" ht="15.75" customHeight="1" thickBot="1" x14ac:dyDescent="0.3">
      <c r="A90" s="341" t="s">
        <v>60</v>
      </c>
      <c r="B90" s="348">
        <v>18</v>
      </c>
      <c r="C90" s="349">
        <v>600</v>
      </c>
      <c r="D90" s="349">
        <v>3000</v>
      </c>
      <c r="E90" s="316" t="s">
        <v>68</v>
      </c>
      <c r="F90" s="344">
        <v>1</v>
      </c>
      <c r="G90" s="345">
        <f t="shared" si="36"/>
        <v>3.2399999999999998E-2</v>
      </c>
      <c r="H90" s="346">
        <f t="shared" si="44"/>
        <v>1.8</v>
      </c>
      <c r="I90" s="347">
        <f t="shared" si="45"/>
        <v>1295.9999999999998</v>
      </c>
      <c r="J90" s="351">
        <f t="shared" si="46"/>
        <v>2332.7999999999997</v>
      </c>
      <c r="K90" s="327">
        <v>72000</v>
      </c>
      <c r="L90" s="347">
        <f t="shared" si="47"/>
        <v>1512</v>
      </c>
      <c r="M90" s="351">
        <f t="shared" si="39"/>
        <v>2721.6</v>
      </c>
      <c r="N90" s="328">
        <v>84000</v>
      </c>
    </row>
    <row r="91" spans="1:14" ht="15" customHeight="1" thickBot="1" x14ac:dyDescent="0.3">
      <c r="A91" s="970"/>
      <c r="B91" s="971"/>
      <c r="C91" s="971"/>
      <c r="D91" s="971"/>
      <c r="E91" s="971"/>
      <c r="F91" s="971"/>
      <c r="G91" s="971"/>
      <c r="H91" s="971"/>
      <c r="I91" s="971"/>
      <c r="J91" s="971"/>
      <c r="K91" s="971"/>
      <c r="L91" s="971"/>
      <c r="M91" s="971"/>
      <c r="N91" s="971"/>
    </row>
    <row r="92" spans="1:14" ht="15" customHeight="1" x14ac:dyDescent="0.25">
      <c r="A92" s="331" t="s">
        <v>60</v>
      </c>
      <c r="B92" s="363">
        <v>28</v>
      </c>
      <c r="C92" s="364">
        <v>600</v>
      </c>
      <c r="D92" s="364">
        <v>2000</v>
      </c>
      <c r="E92" s="334" t="s">
        <v>68</v>
      </c>
      <c r="F92" s="335">
        <v>1</v>
      </c>
      <c r="G92" s="336">
        <f t="shared" ref="G92:G97" si="48">B92*C92*D92/1000000000*F92</f>
        <v>3.3599999999999998E-2</v>
      </c>
      <c r="H92" s="337">
        <f>(C92*0.1*D92)/100000</f>
        <v>1.2</v>
      </c>
      <c r="I92" s="338">
        <f>J92/H92</f>
        <v>2016</v>
      </c>
      <c r="J92" s="352">
        <f t="shared" ref="J92" si="49">K92*G92</f>
        <v>2419.1999999999998</v>
      </c>
      <c r="K92" s="339">
        <v>72000</v>
      </c>
      <c r="L92" s="338">
        <f t="shared" ref="L92" si="50">M92/H92</f>
        <v>2352</v>
      </c>
      <c r="M92" s="352">
        <f t="shared" ref="M92:M97" si="51">G92*N92</f>
        <v>2822.3999999999996</v>
      </c>
      <c r="N92" s="340">
        <v>84000</v>
      </c>
    </row>
    <row r="93" spans="1:14" ht="15" customHeight="1" x14ac:dyDescent="0.25">
      <c r="A93" s="313" t="s">
        <v>60</v>
      </c>
      <c r="B93" s="363">
        <v>28</v>
      </c>
      <c r="C93" s="364">
        <v>600</v>
      </c>
      <c r="D93" s="330">
        <v>2500</v>
      </c>
      <c r="E93" s="334" t="s">
        <v>68</v>
      </c>
      <c r="F93" s="317">
        <v>1</v>
      </c>
      <c r="G93" s="318">
        <f t="shared" si="48"/>
        <v>4.2000000000000003E-2</v>
      </c>
      <c r="H93" s="319">
        <f t="shared" ref="H93:H97" si="52">(C93*0.1*D93)/100000</f>
        <v>1.5</v>
      </c>
      <c r="I93" s="320">
        <f t="shared" ref="I93:I97" si="53">J93/H93</f>
        <v>524</v>
      </c>
      <c r="J93" s="350">
        <v>786</v>
      </c>
      <c r="K93" s="339">
        <v>72000</v>
      </c>
      <c r="L93" s="320">
        <f>M93/H93</f>
        <v>2352</v>
      </c>
      <c r="M93" s="353">
        <f t="shared" si="51"/>
        <v>3528</v>
      </c>
      <c r="N93" s="340">
        <v>84000</v>
      </c>
    </row>
    <row r="94" spans="1:14" ht="15" customHeight="1" x14ac:dyDescent="0.25">
      <c r="A94" s="313" t="s">
        <v>60</v>
      </c>
      <c r="B94" s="363">
        <v>28</v>
      </c>
      <c r="C94" s="364">
        <v>600</v>
      </c>
      <c r="D94" s="330">
        <v>3000</v>
      </c>
      <c r="E94" s="334" t="s">
        <v>68</v>
      </c>
      <c r="F94" s="317">
        <v>1</v>
      </c>
      <c r="G94" s="318">
        <f t="shared" si="48"/>
        <v>5.04E-2</v>
      </c>
      <c r="H94" s="319">
        <f t="shared" si="52"/>
        <v>1.8</v>
      </c>
      <c r="I94" s="320">
        <f t="shared" si="53"/>
        <v>2016</v>
      </c>
      <c r="J94" s="350">
        <f t="shared" ref="J94:J97" si="54">K94*G94</f>
        <v>3628.8</v>
      </c>
      <c r="K94" s="339">
        <v>72000</v>
      </c>
      <c r="L94" s="320">
        <f t="shared" ref="L94:L97" si="55">M94/H94</f>
        <v>2352</v>
      </c>
      <c r="M94" s="353">
        <f t="shared" si="51"/>
        <v>4233.6000000000004</v>
      </c>
      <c r="N94" s="340">
        <v>84000</v>
      </c>
    </row>
    <row r="95" spans="1:14" ht="15" customHeight="1" x14ac:dyDescent="0.25">
      <c r="A95" s="313" t="s">
        <v>60</v>
      </c>
      <c r="B95" s="332">
        <v>28</v>
      </c>
      <c r="C95" s="315">
        <v>800</v>
      </c>
      <c r="D95" s="315">
        <v>2000</v>
      </c>
      <c r="E95" s="334" t="s">
        <v>68</v>
      </c>
      <c r="F95" s="317">
        <v>1</v>
      </c>
      <c r="G95" s="318">
        <f t="shared" si="48"/>
        <v>4.48E-2</v>
      </c>
      <c r="H95" s="319">
        <f t="shared" si="52"/>
        <v>1.6</v>
      </c>
      <c r="I95" s="320">
        <f t="shared" si="53"/>
        <v>2015.9999999999998</v>
      </c>
      <c r="J95" s="350">
        <f t="shared" si="54"/>
        <v>3225.6</v>
      </c>
      <c r="K95" s="339">
        <v>72000</v>
      </c>
      <c r="L95" s="320">
        <f t="shared" si="55"/>
        <v>2351.9999999999995</v>
      </c>
      <c r="M95" s="353">
        <f t="shared" si="51"/>
        <v>3763.2</v>
      </c>
      <c r="N95" s="340">
        <v>84000</v>
      </c>
    </row>
    <row r="96" spans="1:14" ht="15" customHeight="1" x14ac:dyDescent="0.25">
      <c r="A96" s="313" t="s">
        <v>60</v>
      </c>
      <c r="B96" s="332">
        <v>28</v>
      </c>
      <c r="C96" s="315">
        <v>800</v>
      </c>
      <c r="D96" s="315">
        <v>2500</v>
      </c>
      <c r="E96" s="334" t="s">
        <v>68</v>
      </c>
      <c r="F96" s="317">
        <v>1</v>
      </c>
      <c r="G96" s="318">
        <f t="shared" si="48"/>
        <v>5.6000000000000001E-2</v>
      </c>
      <c r="H96" s="319">
        <f t="shared" si="52"/>
        <v>2</v>
      </c>
      <c r="I96" s="320">
        <f t="shared" si="53"/>
        <v>2016</v>
      </c>
      <c r="J96" s="350">
        <f t="shared" si="54"/>
        <v>4032</v>
      </c>
      <c r="K96" s="339">
        <v>72000</v>
      </c>
      <c r="L96" s="320">
        <f t="shared" si="55"/>
        <v>2352</v>
      </c>
      <c r="M96" s="353">
        <f t="shared" si="51"/>
        <v>4704</v>
      </c>
      <c r="N96" s="340">
        <v>84000</v>
      </c>
    </row>
    <row r="97" spans="1:14" ht="15" customHeight="1" thickBot="1" x14ac:dyDescent="0.3">
      <c r="A97" s="341" t="s">
        <v>60</v>
      </c>
      <c r="B97" s="365">
        <v>28</v>
      </c>
      <c r="C97" s="342">
        <v>800</v>
      </c>
      <c r="D97" s="342">
        <v>3000</v>
      </c>
      <c r="E97" s="334" t="s">
        <v>68</v>
      </c>
      <c r="F97" s="344">
        <v>1</v>
      </c>
      <c r="G97" s="345">
        <f t="shared" si="48"/>
        <v>6.7199999999999996E-2</v>
      </c>
      <c r="H97" s="346">
        <f t="shared" si="52"/>
        <v>2.4</v>
      </c>
      <c r="I97" s="347">
        <f t="shared" si="53"/>
        <v>2016</v>
      </c>
      <c r="J97" s="351">
        <f t="shared" si="54"/>
        <v>4838.3999999999996</v>
      </c>
      <c r="K97" s="339">
        <v>72000</v>
      </c>
      <c r="L97" s="347">
        <f t="shared" si="55"/>
        <v>2352</v>
      </c>
      <c r="M97" s="351">
        <f t="shared" si="51"/>
        <v>5644.7999999999993</v>
      </c>
      <c r="N97" s="340">
        <v>84000</v>
      </c>
    </row>
    <row r="98" spans="1:14" ht="15" customHeight="1" thickBot="1" x14ac:dyDescent="0.3">
      <c r="A98" s="972"/>
      <c r="B98" s="973"/>
      <c r="C98" s="973"/>
      <c r="D98" s="973"/>
      <c r="E98" s="973"/>
      <c r="F98" s="973"/>
      <c r="G98" s="973"/>
      <c r="H98" s="973"/>
      <c r="I98" s="973"/>
      <c r="J98" s="973"/>
      <c r="K98" s="973"/>
      <c r="L98" s="973"/>
      <c r="M98" s="973"/>
      <c r="N98" s="973"/>
    </row>
    <row r="99" spans="1:14" ht="15" customHeight="1" x14ac:dyDescent="0.25">
      <c r="A99" s="331" t="s">
        <v>60</v>
      </c>
      <c r="B99" s="363">
        <v>40</v>
      </c>
      <c r="C99" s="364">
        <v>600</v>
      </c>
      <c r="D99" s="364">
        <v>2000</v>
      </c>
      <c r="E99" s="334" t="s">
        <v>68</v>
      </c>
      <c r="F99" s="335">
        <v>1</v>
      </c>
      <c r="G99" s="336">
        <f t="shared" ref="G99:G108" si="56">B99*C99*D99/1000000000*F99</f>
        <v>4.8000000000000001E-2</v>
      </c>
      <c r="H99" s="337">
        <f>(C99*0.1*D99)/100000</f>
        <v>1.2</v>
      </c>
      <c r="I99" s="338">
        <f>J99/H99</f>
        <v>2688</v>
      </c>
      <c r="J99" s="352">
        <f t="shared" ref="J99" si="57">K99*G99</f>
        <v>3225.6</v>
      </c>
      <c r="K99" s="339">
        <v>67200</v>
      </c>
      <c r="L99" s="338">
        <f t="shared" ref="L99" si="58">M99/H99</f>
        <v>3136.0000000000005</v>
      </c>
      <c r="M99" s="352">
        <f t="shared" ref="M99:M108" si="59">G99*N99</f>
        <v>3763.2000000000003</v>
      </c>
      <c r="N99" s="340">
        <v>78400</v>
      </c>
    </row>
    <row r="100" spans="1:14" ht="15" customHeight="1" x14ac:dyDescent="0.25">
      <c r="A100" s="313" t="s">
        <v>60</v>
      </c>
      <c r="B100" s="363">
        <v>40</v>
      </c>
      <c r="C100" s="364">
        <v>600</v>
      </c>
      <c r="D100" s="330">
        <v>2500</v>
      </c>
      <c r="E100" s="334" t="s">
        <v>68</v>
      </c>
      <c r="F100" s="317">
        <v>1</v>
      </c>
      <c r="G100" s="318">
        <f t="shared" si="56"/>
        <v>0.06</v>
      </c>
      <c r="H100" s="319">
        <f t="shared" ref="H100:H108" si="60">(C100*0.1*D100)/100000</f>
        <v>1.5</v>
      </c>
      <c r="I100" s="320">
        <f t="shared" ref="I100:I108" si="61">J100/H100</f>
        <v>524</v>
      </c>
      <c r="J100" s="350">
        <v>786</v>
      </c>
      <c r="K100" s="339">
        <v>67200</v>
      </c>
      <c r="L100" s="320">
        <f>M100/H100</f>
        <v>3136</v>
      </c>
      <c r="M100" s="353">
        <f t="shared" si="59"/>
        <v>4704</v>
      </c>
      <c r="N100" s="340">
        <v>78400</v>
      </c>
    </row>
    <row r="101" spans="1:14" ht="15" customHeight="1" x14ac:dyDescent="0.25">
      <c r="A101" s="313" t="s">
        <v>60</v>
      </c>
      <c r="B101" s="363">
        <v>40</v>
      </c>
      <c r="C101" s="364">
        <v>600</v>
      </c>
      <c r="D101" s="330">
        <v>3000</v>
      </c>
      <c r="E101" s="334" t="s">
        <v>68</v>
      </c>
      <c r="F101" s="317">
        <v>1</v>
      </c>
      <c r="G101" s="318">
        <f t="shared" si="56"/>
        <v>7.1999999999999995E-2</v>
      </c>
      <c r="H101" s="319">
        <f t="shared" si="60"/>
        <v>1.8</v>
      </c>
      <c r="I101" s="320">
        <f t="shared" si="61"/>
        <v>2687.9999999999995</v>
      </c>
      <c r="J101" s="350">
        <f t="shared" ref="J101:J108" si="62">K101*G101</f>
        <v>4838.3999999999996</v>
      </c>
      <c r="K101" s="339">
        <v>67200</v>
      </c>
      <c r="L101" s="320">
        <f t="shared" ref="L101:L108" si="63">M101/H101</f>
        <v>3135.9999999999995</v>
      </c>
      <c r="M101" s="353">
        <f t="shared" si="59"/>
        <v>5644.7999999999993</v>
      </c>
      <c r="N101" s="340">
        <v>78400</v>
      </c>
    </row>
    <row r="102" spans="1:14" ht="15" customHeight="1" x14ac:dyDescent="0.25">
      <c r="A102" s="313" t="s">
        <v>60</v>
      </c>
      <c r="B102" s="332">
        <v>40</v>
      </c>
      <c r="C102" s="315">
        <v>800</v>
      </c>
      <c r="D102" s="315">
        <v>2000</v>
      </c>
      <c r="E102" s="334" t="s">
        <v>68</v>
      </c>
      <c r="F102" s="317">
        <v>1</v>
      </c>
      <c r="G102" s="318">
        <f t="shared" si="56"/>
        <v>6.4000000000000001E-2</v>
      </c>
      <c r="H102" s="319">
        <f t="shared" si="60"/>
        <v>1.6</v>
      </c>
      <c r="I102" s="320">
        <f t="shared" si="61"/>
        <v>2688</v>
      </c>
      <c r="J102" s="350">
        <f t="shared" si="62"/>
        <v>4300.8</v>
      </c>
      <c r="K102" s="339">
        <v>67200</v>
      </c>
      <c r="L102" s="320">
        <f t="shared" si="63"/>
        <v>3136</v>
      </c>
      <c r="M102" s="353">
        <f t="shared" si="59"/>
        <v>5017.6000000000004</v>
      </c>
      <c r="N102" s="340">
        <v>78400</v>
      </c>
    </row>
    <row r="103" spans="1:14" ht="15" customHeight="1" x14ac:dyDescent="0.25">
      <c r="A103" s="313" t="s">
        <v>60</v>
      </c>
      <c r="B103" s="332">
        <v>40</v>
      </c>
      <c r="C103" s="315">
        <v>800</v>
      </c>
      <c r="D103" s="315">
        <v>2500</v>
      </c>
      <c r="E103" s="334" t="s">
        <v>68</v>
      </c>
      <c r="F103" s="317">
        <v>1</v>
      </c>
      <c r="G103" s="318">
        <f t="shared" si="56"/>
        <v>0.08</v>
      </c>
      <c r="H103" s="319">
        <f t="shared" si="60"/>
        <v>2</v>
      </c>
      <c r="I103" s="320">
        <f t="shared" si="61"/>
        <v>2688</v>
      </c>
      <c r="J103" s="350">
        <f t="shared" si="62"/>
        <v>5376</v>
      </c>
      <c r="K103" s="339">
        <v>67200</v>
      </c>
      <c r="L103" s="320">
        <f t="shared" si="63"/>
        <v>3136</v>
      </c>
      <c r="M103" s="353">
        <f t="shared" si="59"/>
        <v>6272</v>
      </c>
      <c r="N103" s="340">
        <v>78400</v>
      </c>
    </row>
    <row r="104" spans="1:14" ht="15" customHeight="1" x14ac:dyDescent="0.25">
      <c r="A104" s="354" t="s">
        <v>60</v>
      </c>
      <c r="B104" s="378">
        <v>40</v>
      </c>
      <c r="C104" s="366">
        <v>800</v>
      </c>
      <c r="D104" s="366">
        <v>3000</v>
      </c>
      <c r="E104" s="334" t="s">
        <v>68</v>
      </c>
      <c r="F104" s="358">
        <v>1</v>
      </c>
      <c r="G104" s="359">
        <f t="shared" si="56"/>
        <v>9.6000000000000002E-2</v>
      </c>
      <c r="H104" s="360">
        <f t="shared" si="60"/>
        <v>2.4</v>
      </c>
      <c r="I104" s="361">
        <f t="shared" si="61"/>
        <v>2688</v>
      </c>
      <c r="J104" s="362">
        <f t="shared" si="62"/>
        <v>6451.2</v>
      </c>
      <c r="K104" s="339">
        <v>67200</v>
      </c>
      <c r="L104" s="361">
        <f t="shared" si="63"/>
        <v>3136.0000000000005</v>
      </c>
      <c r="M104" s="362">
        <f t="shared" si="59"/>
        <v>7526.4000000000005</v>
      </c>
      <c r="N104" s="340">
        <v>78400</v>
      </c>
    </row>
    <row r="105" spans="1:14" ht="15" customHeight="1" x14ac:dyDescent="0.25">
      <c r="A105" s="368" t="s">
        <v>66</v>
      </c>
      <c r="B105" s="380">
        <v>40</v>
      </c>
      <c r="C105" s="381">
        <v>1000</v>
      </c>
      <c r="D105" s="381">
        <v>1000</v>
      </c>
      <c r="E105" s="334" t="s">
        <v>68</v>
      </c>
      <c r="F105" s="371">
        <v>1</v>
      </c>
      <c r="G105" s="372">
        <f t="shared" si="56"/>
        <v>0.04</v>
      </c>
      <c r="H105" s="373">
        <f t="shared" si="60"/>
        <v>1</v>
      </c>
      <c r="I105" s="369">
        <f t="shared" si="61"/>
        <v>2688</v>
      </c>
      <c r="J105" s="374">
        <f t="shared" si="62"/>
        <v>2688</v>
      </c>
      <c r="K105" s="339">
        <v>67200</v>
      </c>
      <c r="L105" s="369">
        <f t="shared" si="63"/>
        <v>3136</v>
      </c>
      <c r="M105" s="374">
        <f t="shared" si="59"/>
        <v>3136</v>
      </c>
      <c r="N105" s="340">
        <v>78400</v>
      </c>
    </row>
    <row r="106" spans="1:14" ht="15" customHeight="1" x14ac:dyDescent="0.25">
      <c r="A106" s="331" t="s">
        <v>66</v>
      </c>
      <c r="B106" s="363">
        <v>40</v>
      </c>
      <c r="C106" s="364">
        <v>1200</v>
      </c>
      <c r="D106" s="364">
        <v>1200</v>
      </c>
      <c r="E106" s="334" t="s">
        <v>68</v>
      </c>
      <c r="F106" s="335">
        <v>1</v>
      </c>
      <c r="G106" s="336">
        <f t="shared" si="56"/>
        <v>5.7599999999999998E-2</v>
      </c>
      <c r="H106" s="337">
        <f t="shared" si="60"/>
        <v>1.44</v>
      </c>
      <c r="I106" s="338">
        <f t="shared" si="61"/>
        <v>2688</v>
      </c>
      <c r="J106" s="352">
        <f t="shared" si="62"/>
        <v>3870.72</v>
      </c>
      <c r="K106" s="339">
        <v>67200</v>
      </c>
      <c r="L106" s="338">
        <f t="shared" si="63"/>
        <v>3136</v>
      </c>
      <c r="M106" s="352">
        <f t="shared" si="59"/>
        <v>4515.84</v>
      </c>
      <c r="N106" s="340">
        <v>78400</v>
      </c>
    </row>
    <row r="107" spans="1:14" ht="15" customHeight="1" x14ac:dyDescent="0.25">
      <c r="A107" s="331" t="s">
        <v>66</v>
      </c>
      <c r="B107" s="363">
        <v>40</v>
      </c>
      <c r="C107" s="364">
        <v>1000</v>
      </c>
      <c r="D107" s="330">
        <v>2000</v>
      </c>
      <c r="E107" s="334" t="s">
        <v>68</v>
      </c>
      <c r="F107" s="317">
        <v>1</v>
      </c>
      <c r="G107" s="318">
        <f t="shared" si="56"/>
        <v>0.08</v>
      </c>
      <c r="H107" s="319">
        <f t="shared" si="60"/>
        <v>2</v>
      </c>
      <c r="I107" s="320">
        <f t="shared" si="61"/>
        <v>2688</v>
      </c>
      <c r="J107" s="350">
        <f t="shared" si="62"/>
        <v>5376</v>
      </c>
      <c r="K107" s="339">
        <v>67200</v>
      </c>
      <c r="L107" s="320">
        <f t="shared" si="63"/>
        <v>3136</v>
      </c>
      <c r="M107" s="353">
        <f t="shared" si="59"/>
        <v>6272</v>
      </c>
      <c r="N107" s="340">
        <v>78400</v>
      </c>
    </row>
    <row r="108" spans="1:14" ht="15" customHeight="1" thickBot="1" x14ac:dyDescent="0.3">
      <c r="A108" s="375" t="s">
        <v>66</v>
      </c>
      <c r="B108" s="376">
        <v>40</v>
      </c>
      <c r="C108" s="377">
        <v>1000</v>
      </c>
      <c r="D108" s="349">
        <v>3000</v>
      </c>
      <c r="E108" s="334" t="s">
        <v>68</v>
      </c>
      <c r="F108" s="344">
        <v>1</v>
      </c>
      <c r="G108" s="345">
        <f t="shared" si="56"/>
        <v>0.12</v>
      </c>
      <c r="H108" s="346">
        <f t="shared" si="60"/>
        <v>3</v>
      </c>
      <c r="I108" s="347">
        <f t="shared" si="61"/>
        <v>2688</v>
      </c>
      <c r="J108" s="351">
        <f t="shared" si="62"/>
        <v>8064</v>
      </c>
      <c r="K108" s="339">
        <v>67200</v>
      </c>
      <c r="L108" s="347">
        <f t="shared" si="63"/>
        <v>3136</v>
      </c>
      <c r="M108" s="351">
        <f t="shared" si="59"/>
        <v>9408</v>
      </c>
      <c r="N108" s="340">
        <v>78400</v>
      </c>
    </row>
  </sheetData>
  <mergeCells count="17">
    <mergeCell ref="A1:N2"/>
    <mergeCell ref="A3:A4"/>
    <mergeCell ref="E3:E4"/>
    <mergeCell ref="F3:H3"/>
    <mergeCell ref="J3:K3"/>
    <mergeCell ref="M3:N3"/>
    <mergeCell ref="A91:N91"/>
    <mergeCell ref="A98:N98"/>
    <mergeCell ref="A37:N37"/>
    <mergeCell ref="A50:N50"/>
    <mergeCell ref="A71:N71"/>
    <mergeCell ref="A72:N72"/>
    <mergeCell ref="A73:A74"/>
    <mergeCell ref="E73:E74"/>
    <mergeCell ref="F73:H73"/>
    <mergeCell ref="J73:K73"/>
    <mergeCell ref="M73:N73"/>
  </mergeCells>
  <phoneticPr fontId="30" type="noConversion"/>
  <pageMargins left="0.7" right="0.7" top="0.75" bottom="0.75" header="0" footer="0"/>
  <pageSetup paperSize="9" scale="96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0.79998168889431442"/>
  </sheetPr>
  <dimension ref="A1:N111"/>
  <sheetViews>
    <sheetView workbookViewId="0">
      <selection activeCell="A2" sqref="A2:H2"/>
    </sheetView>
  </sheetViews>
  <sheetFormatPr defaultColWidth="14.42578125" defaultRowHeight="15" customHeight="1" x14ac:dyDescent="0.25"/>
  <cols>
    <col min="1" max="1" width="15.7109375" customWidth="1"/>
    <col min="2" max="3" width="8.7109375" customWidth="1"/>
    <col min="4" max="5" width="8" customWidth="1"/>
    <col min="6" max="6" width="6.140625" customWidth="1"/>
    <col min="7" max="7" width="6.5703125" customWidth="1"/>
    <col min="8" max="10" width="9.28515625" customWidth="1"/>
    <col min="11" max="11" width="9.28515625" style="671" customWidth="1"/>
  </cols>
  <sheetData>
    <row r="1" spans="1:14" ht="22.5" customHeight="1" x14ac:dyDescent="0.25">
      <c r="A1" s="1002" t="s">
        <v>59</v>
      </c>
      <c r="B1" s="886"/>
      <c r="C1" s="886"/>
      <c r="D1" s="886"/>
      <c r="E1" s="886"/>
      <c r="F1" s="886"/>
      <c r="G1" s="886"/>
      <c r="H1" s="886"/>
      <c r="I1" s="4"/>
    </row>
    <row r="2" spans="1:14" ht="17.25" customHeight="1" x14ac:dyDescent="0.3">
      <c r="A2" s="1003">
        <v>45214</v>
      </c>
      <c r="B2" s="886"/>
      <c r="C2" s="886"/>
      <c r="D2" s="886"/>
      <c r="E2" s="886"/>
      <c r="F2" s="886"/>
      <c r="G2" s="886"/>
      <c r="H2" s="886"/>
      <c r="I2" s="4"/>
    </row>
    <row r="3" spans="1:14" ht="12.75" customHeight="1" x14ac:dyDescent="0.25">
      <c r="A3" s="1004" t="s">
        <v>58</v>
      </c>
      <c r="B3" s="886"/>
      <c r="C3" s="886"/>
      <c r="D3" s="886"/>
      <c r="E3" s="886"/>
      <c r="F3" s="886"/>
      <c r="G3" s="886"/>
      <c r="H3" s="886"/>
      <c r="I3" s="4"/>
      <c r="J3" s="4"/>
      <c r="K3" s="4"/>
    </row>
    <row r="4" spans="1:14" ht="12.75" customHeight="1" thickBot="1" x14ac:dyDescent="0.3">
      <c r="A4" s="1004"/>
      <c r="B4" s="886"/>
      <c r="C4" s="886"/>
      <c r="D4" s="886"/>
      <c r="E4" s="886"/>
      <c r="F4" s="886"/>
      <c r="G4" s="886"/>
      <c r="H4" s="886"/>
      <c r="I4" s="4"/>
      <c r="J4" s="4"/>
      <c r="K4" s="4"/>
    </row>
    <row r="5" spans="1:14" ht="22.9" customHeight="1" thickBot="1" x14ac:dyDescent="0.3">
      <c r="A5" s="950" t="s">
        <v>1</v>
      </c>
      <c r="B5" s="62" t="s">
        <v>2</v>
      </c>
      <c r="C5" s="63" t="s">
        <v>3</v>
      </c>
      <c r="D5" s="63" t="s">
        <v>4</v>
      </c>
      <c r="E5" s="951" t="s">
        <v>5</v>
      </c>
      <c r="F5" s="952" t="s">
        <v>108</v>
      </c>
      <c r="G5" s="900"/>
      <c r="H5" s="1005" t="s">
        <v>62</v>
      </c>
      <c r="I5" s="1006"/>
      <c r="J5" s="954" t="s">
        <v>63</v>
      </c>
      <c r="K5" s="955"/>
      <c r="M5" s="4"/>
    </row>
    <row r="6" spans="1:14" ht="21" customHeight="1" x14ac:dyDescent="0.25">
      <c r="A6" s="927"/>
      <c r="B6" s="64" t="s">
        <v>8</v>
      </c>
      <c r="C6" s="65" t="s">
        <v>8</v>
      </c>
      <c r="D6" s="65" t="s">
        <v>8</v>
      </c>
      <c r="E6" s="944"/>
      <c r="F6" s="68" t="s">
        <v>9</v>
      </c>
      <c r="G6" s="69" t="s">
        <v>10</v>
      </c>
      <c r="H6" s="749" t="s">
        <v>64</v>
      </c>
      <c r="I6" s="750" t="s">
        <v>13</v>
      </c>
      <c r="J6" s="67" t="s">
        <v>64</v>
      </c>
      <c r="K6" s="204" t="s">
        <v>13</v>
      </c>
      <c r="M6" s="4"/>
    </row>
    <row r="7" spans="1:14" ht="16.149999999999999" customHeight="1" x14ac:dyDescent="0.25">
      <c r="A7" s="313" t="s">
        <v>106</v>
      </c>
      <c r="B7" s="314">
        <v>40</v>
      </c>
      <c r="C7" s="315">
        <v>300</v>
      </c>
      <c r="D7" s="315">
        <v>800</v>
      </c>
      <c r="E7" s="316" t="s">
        <v>32</v>
      </c>
      <c r="F7" s="317">
        <v>1</v>
      </c>
      <c r="G7" s="318">
        <f>B7*C7*D7/1000000000*F7</f>
        <v>9.5999999999999992E-3</v>
      </c>
      <c r="H7" s="863">
        <f>I7*G7</f>
        <v>460.79999999999995</v>
      </c>
      <c r="I7" s="864">
        <v>48000</v>
      </c>
      <c r="J7" s="743">
        <f>K7*G7</f>
        <v>537.59999999999991</v>
      </c>
      <c r="K7" s="744">
        <v>56000</v>
      </c>
      <c r="M7" s="4"/>
    </row>
    <row r="8" spans="1:14" ht="16.149999999999999" customHeight="1" x14ac:dyDescent="0.25">
      <c r="A8" s="354" t="s">
        <v>106</v>
      </c>
      <c r="B8" s="314">
        <v>40</v>
      </c>
      <c r="C8" s="315">
        <v>300</v>
      </c>
      <c r="D8" s="366">
        <v>900</v>
      </c>
      <c r="E8" s="367" t="s">
        <v>32</v>
      </c>
      <c r="F8" s="358">
        <v>1</v>
      </c>
      <c r="G8" s="359">
        <f t="shared" ref="G8:G28" si="0">B8*C8*D8/1000000000*F8</f>
        <v>1.0800000000000001E-2</v>
      </c>
      <c r="H8" s="863">
        <f t="shared" ref="H8:H44" si="1">I8*G8</f>
        <v>518.4</v>
      </c>
      <c r="I8" s="864">
        <v>48000</v>
      </c>
      <c r="J8" s="743">
        <f t="shared" ref="J8:J44" si="2">K8*G8</f>
        <v>604.80000000000007</v>
      </c>
      <c r="K8" s="744">
        <v>56000</v>
      </c>
      <c r="L8" s="200"/>
      <c r="M8" s="4"/>
      <c r="N8" s="200"/>
    </row>
    <row r="9" spans="1:14" ht="16.149999999999999" customHeight="1" x14ac:dyDescent="0.25">
      <c r="A9" s="354" t="s">
        <v>106</v>
      </c>
      <c r="B9" s="314">
        <v>40</v>
      </c>
      <c r="C9" s="315">
        <v>300</v>
      </c>
      <c r="D9" s="673">
        <v>1000</v>
      </c>
      <c r="E9" s="367" t="s">
        <v>32</v>
      </c>
      <c r="F9" s="358">
        <v>1</v>
      </c>
      <c r="G9" s="359">
        <f t="shared" si="0"/>
        <v>1.2E-2</v>
      </c>
      <c r="H9" s="863">
        <f>I9*G9</f>
        <v>576</v>
      </c>
      <c r="I9" s="864">
        <v>48000</v>
      </c>
      <c r="J9" s="743">
        <f t="shared" si="2"/>
        <v>672</v>
      </c>
      <c r="K9" s="744">
        <v>56000</v>
      </c>
      <c r="L9" s="200"/>
      <c r="M9" s="4"/>
      <c r="N9" s="200"/>
    </row>
    <row r="10" spans="1:14" ht="16.149999999999999" customHeight="1" thickBot="1" x14ac:dyDescent="0.3">
      <c r="A10" s="341" t="s">
        <v>106</v>
      </c>
      <c r="B10" s="739">
        <v>40</v>
      </c>
      <c r="C10" s="342">
        <v>300</v>
      </c>
      <c r="D10" s="674">
        <v>1200</v>
      </c>
      <c r="E10" s="343" t="s">
        <v>32</v>
      </c>
      <c r="F10" s="344">
        <v>1</v>
      </c>
      <c r="G10" s="345">
        <f t="shared" si="0"/>
        <v>1.44E-2</v>
      </c>
      <c r="H10" s="865">
        <f t="shared" si="1"/>
        <v>691.19999999999993</v>
      </c>
      <c r="I10" s="866">
        <v>48000</v>
      </c>
      <c r="J10" s="631">
        <f t="shared" si="2"/>
        <v>806.4</v>
      </c>
      <c r="K10" s="748">
        <v>56000</v>
      </c>
      <c r="M10" s="4"/>
    </row>
    <row r="11" spans="1:14" ht="16.149999999999999" customHeight="1" x14ac:dyDescent="0.25">
      <c r="A11" s="738" t="s">
        <v>106</v>
      </c>
      <c r="B11" s="332">
        <v>40</v>
      </c>
      <c r="C11" s="333">
        <v>300</v>
      </c>
      <c r="D11" s="333">
        <v>800</v>
      </c>
      <c r="E11" s="740" t="s">
        <v>107</v>
      </c>
      <c r="F11" s="745">
        <v>1</v>
      </c>
      <c r="G11" s="746">
        <f t="shared" si="0"/>
        <v>9.5999999999999992E-3</v>
      </c>
      <c r="H11" s="867">
        <f t="shared" si="1"/>
        <v>645.11999999999989</v>
      </c>
      <c r="I11" s="868">
        <v>67200</v>
      </c>
      <c r="J11" s="482">
        <f t="shared" si="2"/>
        <v>752.64</v>
      </c>
      <c r="K11" s="483">
        <v>78400</v>
      </c>
      <c r="M11" s="4"/>
    </row>
    <row r="12" spans="1:14" ht="16.149999999999999" customHeight="1" x14ac:dyDescent="0.25">
      <c r="A12" s="354" t="s">
        <v>106</v>
      </c>
      <c r="B12" s="314">
        <v>40</v>
      </c>
      <c r="C12" s="315">
        <v>300</v>
      </c>
      <c r="D12" s="366">
        <v>900</v>
      </c>
      <c r="E12" s="740" t="s">
        <v>107</v>
      </c>
      <c r="F12" s="358">
        <v>1</v>
      </c>
      <c r="G12" s="359">
        <f t="shared" si="0"/>
        <v>1.0800000000000001E-2</v>
      </c>
      <c r="H12" s="869">
        <f t="shared" si="1"/>
        <v>725.76</v>
      </c>
      <c r="I12" s="870">
        <v>67200</v>
      </c>
      <c r="J12" s="742">
        <f t="shared" si="2"/>
        <v>846.72</v>
      </c>
      <c r="K12" s="483">
        <v>78400</v>
      </c>
      <c r="L12" s="200"/>
      <c r="M12" s="4"/>
      <c r="N12" s="200"/>
    </row>
    <row r="13" spans="1:14" ht="16.149999999999999" customHeight="1" x14ac:dyDescent="0.25">
      <c r="A13" s="354" t="s">
        <v>106</v>
      </c>
      <c r="B13" s="314">
        <v>40</v>
      </c>
      <c r="C13" s="315">
        <v>300</v>
      </c>
      <c r="D13" s="673">
        <v>1000</v>
      </c>
      <c r="E13" s="740" t="s">
        <v>107</v>
      </c>
      <c r="F13" s="358">
        <v>1</v>
      </c>
      <c r="G13" s="359">
        <f t="shared" si="0"/>
        <v>1.2E-2</v>
      </c>
      <c r="H13" s="869">
        <f>I13*G13</f>
        <v>806.4</v>
      </c>
      <c r="I13" s="870">
        <v>67200</v>
      </c>
      <c r="J13" s="742">
        <f t="shared" si="2"/>
        <v>940.80000000000007</v>
      </c>
      <c r="K13" s="483">
        <v>78400</v>
      </c>
      <c r="L13" s="200"/>
      <c r="M13" s="4"/>
      <c r="N13" s="200"/>
    </row>
    <row r="14" spans="1:14" ht="16.149999999999999" customHeight="1" thickBot="1" x14ac:dyDescent="0.3">
      <c r="A14" s="341" t="s">
        <v>106</v>
      </c>
      <c r="B14" s="739">
        <v>40</v>
      </c>
      <c r="C14" s="342">
        <v>300</v>
      </c>
      <c r="D14" s="674">
        <v>1200</v>
      </c>
      <c r="E14" s="741" t="s">
        <v>107</v>
      </c>
      <c r="F14" s="344">
        <v>1</v>
      </c>
      <c r="G14" s="345">
        <f t="shared" si="0"/>
        <v>1.44E-2</v>
      </c>
      <c r="H14" s="871">
        <f t="shared" si="1"/>
        <v>967.68</v>
      </c>
      <c r="I14" s="872">
        <v>67200</v>
      </c>
      <c r="J14" s="747">
        <f t="shared" si="2"/>
        <v>1128.96</v>
      </c>
      <c r="K14" s="751">
        <v>78400</v>
      </c>
      <c r="L14" s="200"/>
      <c r="M14" s="4"/>
      <c r="N14" s="200"/>
    </row>
    <row r="15" spans="1:14" ht="16.149999999999999" customHeight="1" x14ac:dyDescent="0.25">
      <c r="A15" s="756" t="s">
        <v>109</v>
      </c>
      <c r="B15" s="763">
        <v>18</v>
      </c>
      <c r="C15" s="764">
        <v>200</v>
      </c>
      <c r="D15" s="764">
        <v>800</v>
      </c>
      <c r="E15" s="765" t="s">
        <v>32</v>
      </c>
      <c r="F15" s="761">
        <v>1</v>
      </c>
      <c r="G15" s="758">
        <f t="shared" si="0"/>
        <v>2.8800000000000002E-3</v>
      </c>
      <c r="H15" s="868">
        <f t="shared" si="1"/>
        <v>148.608</v>
      </c>
      <c r="I15" s="868">
        <v>51600</v>
      </c>
      <c r="J15" s="753">
        <f t="shared" si="2"/>
        <v>173.376</v>
      </c>
      <c r="K15" s="759">
        <v>60200</v>
      </c>
      <c r="L15" s="200"/>
      <c r="M15" s="4"/>
      <c r="N15" s="200"/>
    </row>
    <row r="16" spans="1:14" ht="16.149999999999999" customHeight="1" x14ac:dyDescent="0.25">
      <c r="A16" s="756" t="s">
        <v>109</v>
      </c>
      <c r="B16" s="766">
        <v>18</v>
      </c>
      <c r="C16" s="369">
        <v>200</v>
      </c>
      <c r="D16" s="369">
        <v>900</v>
      </c>
      <c r="E16" s="767" t="s">
        <v>32</v>
      </c>
      <c r="F16" s="762">
        <v>1</v>
      </c>
      <c r="G16" s="372">
        <f t="shared" si="0"/>
        <v>3.2399999999999998E-3</v>
      </c>
      <c r="H16" s="870">
        <f t="shared" si="1"/>
        <v>167.184</v>
      </c>
      <c r="I16" s="870">
        <v>51600</v>
      </c>
      <c r="J16" s="752">
        <f t="shared" si="2"/>
        <v>195.048</v>
      </c>
      <c r="K16" s="755">
        <v>60200</v>
      </c>
      <c r="L16" s="200"/>
      <c r="M16" s="4"/>
      <c r="N16" s="200"/>
    </row>
    <row r="17" spans="1:14" ht="16.149999999999999" customHeight="1" x14ac:dyDescent="0.25">
      <c r="A17" s="756" t="s">
        <v>109</v>
      </c>
      <c r="B17" s="766">
        <v>18</v>
      </c>
      <c r="C17" s="369">
        <v>200</v>
      </c>
      <c r="D17" s="369">
        <v>1000</v>
      </c>
      <c r="E17" s="767" t="s">
        <v>32</v>
      </c>
      <c r="F17" s="762">
        <v>1</v>
      </c>
      <c r="G17" s="372">
        <f t="shared" si="0"/>
        <v>3.5999999999999999E-3</v>
      </c>
      <c r="H17" s="870">
        <f t="shared" si="1"/>
        <v>185.76</v>
      </c>
      <c r="I17" s="870">
        <v>51600</v>
      </c>
      <c r="J17" s="752">
        <f t="shared" si="2"/>
        <v>216.72</v>
      </c>
      <c r="K17" s="755">
        <v>60200</v>
      </c>
      <c r="L17" s="200"/>
      <c r="M17" s="4"/>
      <c r="N17" s="200"/>
    </row>
    <row r="18" spans="1:14" ht="16.149999999999999" customHeight="1" thickBot="1" x14ac:dyDescent="0.3">
      <c r="A18" s="777" t="s">
        <v>109</v>
      </c>
      <c r="B18" s="778">
        <v>18</v>
      </c>
      <c r="C18" s="779">
        <v>200</v>
      </c>
      <c r="D18" s="779">
        <v>1200</v>
      </c>
      <c r="E18" s="780" t="s">
        <v>32</v>
      </c>
      <c r="F18" s="781">
        <v>1</v>
      </c>
      <c r="G18" s="782">
        <f t="shared" si="0"/>
        <v>4.3200000000000001E-3</v>
      </c>
      <c r="H18" s="872">
        <f t="shared" si="1"/>
        <v>222.91200000000001</v>
      </c>
      <c r="I18" s="872">
        <v>51600</v>
      </c>
      <c r="J18" s="754">
        <f t="shared" si="2"/>
        <v>260.06400000000002</v>
      </c>
      <c r="K18" s="783">
        <v>60200</v>
      </c>
      <c r="L18" s="200"/>
      <c r="M18" s="4"/>
      <c r="N18" s="200"/>
    </row>
    <row r="19" spans="1:14" ht="16.149999999999999" customHeight="1" x14ac:dyDescent="0.25">
      <c r="A19" s="756" t="s">
        <v>110</v>
      </c>
      <c r="B19" s="775">
        <v>40</v>
      </c>
      <c r="C19" s="757">
        <v>1000</v>
      </c>
      <c r="D19" s="757">
        <v>1000</v>
      </c>
      <c r="E19" s="776" t="s">
        <v>32</v>
      </c>
      <c r="F19" s="761">
        <v>1</v>
      </c>
      <c r="G19" s="758">
        <f t="shared" si="0"/>
        <v>0.04</v>
      </c>
      <c r="H19" s="868">
        <f t="shared" si="1"/>
        <v>1920</v>
      </c>
      <c r="I19" s="873">
        <v>48000</v>
      </c>
      <c r="J19" s="773">
        <f t="shared" si="2"/>
        <v>2240</v>
      </c>
      <c r="K19" s="773">
        <v>56000</v>
      </c>
      <c r="M19" s="4"/>
    </row>
    <row r="20" spans="1:14" ht="16.149999999999999" customHeight="1" thickBot="1" x14ac:dyDescent="0.3">
      <c r="A20" s="760" t="s">
        <v>110</v>
      </c>
      <c r="B20" s="770">
        <v>40</v>
      </c>
      <c r="C20" s="333">
        <v>1200</v>
      </c>
      <c r="D20" s="333">
        <v>1200</v>
      </c>
      <c r="E20" s="768" t="s">
        <v>32</v>
      </c>
      <c r="F20" s="762">
        <v>1</v>
      </c>
      <c r="G20" s="372">
        <f t="shared" si="0"/>
        <v>5.7599999999999998E-2</v>
      </c>
      <c r="H20" s="870">
        <f t="shared" si="1"/>
        <v>2764.7999999999997</v>
      </c>
      <c r="I20" s="873">
        <v>48000</v>
      </c>
      <c r="J20" s="494">
        <f t="shared" si="2"/>
        <v>3225.6</v>
      </c>
      <c r="K20" s="773">
        <v>56000</v>
      </c>
      <c r="M20" s="4"/>
    </row>
    <row r="21" spans="1:14" ht="16.149999999999999" customHeight="1" thickBot="1" x14ac:dyDescent="0.3">
      <c r="A21" s="760" t="s">
        <v>110</v>
      </c>
      <c r="B21" s="770">
        <v>40</v>
      </c>
      <c r="C21" s="333">
        <v>1000</v>
      </c>
      <c r="D21" s="315">
        <v>2000</v>
      </c>
      <c r="E21" s="769" t="s">
        <v>32</v>
      </c>
      <c r="F21" s="762">
        <v>1</v>
      </c>
      <c r="G21" s="372">
        <f t="shared" si="0"/>
        <v>0.08</v>
      </c>
      <c r="H21" s="870">
        <f t="shared" si="1"/>
        <v>3840</v>
      </c>
      <c r="I21" s="873">
        <v>48000</v>
      </c>
      <c r="J21" s="773">
        <f t="shared" si="2"/>
        <v>4480</v>
      </c>
      <c r="K21" s="773">
        <v>56000</v>
      </c>
      <c r="M21" s="4"/>
    </row>
    <row r="22" spans="1:14" ht="16.149999999999999" customHeight="1" thickBot="1" x14ac:dyDescent="0.3">
      <c r="A22" s="777" t="s">
        <v>110</v>
      </c>
      <c r="B22" s="771">
        <v>40</v>
      </c>
      <c r="C22" s="772">
        <v>1000</v>
      </c>
      <c r="D22" s="342">
        <v>3000</v>
      </c>
      <c r="E22" s="769" t="s">
        <v>32</v>
      </c>
      <c r="F22" s="781">
        <v>1</v>
      </c>
      <c r="G22" s="782">
        <f t="shared" si="0"/>
        <v>0.12</v>
      </c>
      <c r="H22" s="872">
        <f t="shared" si="1"/>
        <v>5760</v>
      </c>
      <c r="I22" s="874">
        <v>48000</v>
      </c>
      <c r="J22" s="785">
        <f t="shared" si="2"/>
        <v>6720</v>
      </c>
      <c r="K22" s="785">
        <v>56000</v>
      </c>
      <c r="L22" s="200"/>
      <c r="M22" s="4"/>
      <c r="N22" s="200"/>
    </row>
    <row r="23" spans="1:14" ht="16.149999999999999" customHeight="1" thickBot="1" x14ac:dyDescent="0.3">
      <c r="A23" s="797" t="s">
        <v>111</v>
      </c>
      <c r="B23" s="800">
        <v>50</v>
      </c>
      <c r="C23" s="794">
        <v>300</v>
      </c>
      <c r="D23" s="794">
        <v>3000</v>
      </c>
      <c r="E23" s="809" t="s">
        <v>32</v>
      </c>
      <c r="F23" s="795">
        <v>1</v>
      </c>
      <c r="G23" s="796">
        <f t="shared" si="0"/>
        <v>4.4999999999999998E-2</v>
      </c>
      <c r="H23" s="875">
        <f t="shared" si="1"/>
        <v>2160</v>
      </c>
      <c r="I23" s="876">
        <v>48000</v>
      </c>
      <c r="J23" s="793">
        <f t="shared" si="2"/>
        <v>2520</v>
      </c>
      <c r="K23" s="793">
        <v>56000</v>
      </c>
      <c r="M23" s="4"/>
    </row>
    <row r="24" spans="1:14" ht="16.149999999999999" customHeight="1" thickBot="1" x14ac:dyDescent="0.3">
      <c r="A24" s="798" t="s">
        <v>111</v>
      </c>
      <c r="B24" s="801">
        <v>50</v>
      </c>
      <c r="C24" s="774">
        <v>300</v>
      </c>
      <c r="D24" s="787">
        <v>4000</v>
      </c>
      <c r="E24" s="810" t="s">
        <v>32</v>
      </c>
      <c r="F24" s="781">
        <v>1</v>
      </c>
      <c r="G24" s="782">
        <f t="shared" si="0"/>
        <v>0.06</v>
      </c>
      <c r="H24" s="872">
        <f t="shared" si="1"/>
        <v>2880</v>
      </c>
      <c r="I24" s="874">
        <v>48000</v>
      </c>
      <c r="J24" s="785">
        <f t="shared" si="2"/>
        <v>3360</v>
      </c>
      <c r="K24" s="785">
        <v>56000</v>
      </c>
      <c r="M24" s="4"/>
    </row>
    <row r="25" spans="1:14" ht="16.149999999999999" customHeight="1" thickBot="1" x14ac:dyDescent="0.3">
      <c r="A25" s="799" t="s">
        <v>111</v>
      </c>
      <c r="B25" s="802">
        <v>50</v>
      </c>
      <c r="C25" s="784">
        <v>300</v>
      </c>
      <c r="D25" s="789">
        <v>5000</v>
      </c>
      <c r="E25" s="811" t="s">
        <v>32</v>
      </c>
      <c r="F25" s="781">
        <v>1</v>
      </c>
      <c r="G25" s="782">
        <f t="shared" si="0"/>
        <v>7.4999999999999997E-2</v>
      </c>
      <c r="H25" s="872">
        <f t="shared" si="1"/>
        <v>3600</v>
      </c>
      <c r="I25" s="874">
        <v>48000</v>
      </c>
      <c r="J25" s="785">
        <f t="shared" si="2"/>
        <v>4200</v>
      </c>
      <c r="K25" s="785">
        <v>56000</v>
      </c>
      <c r="M25" s="4"/>
    </row>
    <row r="26" spans="1:14" ht="16.149999999999999" customHeight="1" thickBot="1" x14ac:dyDescent="0.3">
      <c r="A26" s="798" t="s">
        <v>111</v>
      </c>
      <c r="B26" s="801">
        <v>60</v>
      </c>
      <c r="C26" s="774">
        <v>300</v>
      </c>
      <c r="D26" s="774">
        <v>3000</v>
      </c>
      <c r="E26" s="810" t="s">
        <v>32</v>
      </c>
      <c r="F26" s="790">
        <v>1</v>
      </c>
      <c r="G26" s="791">
        <f t="shared" si="0"/>
        <v>5.3999999999999999E-2</v>
      </c>
      <c r="H26" s="877">
        <f t="shared" si="1"/>
        <v>2592</v>
      </c>
      <c r="I26" s="874">
        <v>48000</v>
      </c>
      <c r="J26" s="785">
        <f t="shared" si="2"/>
        <v>3024</v>
      </c>
      <c r="K26" s="785">
        <v>56000</v>
      </c>
      <c r="M26" s="4"/>
    </row>
    <row r="27" spans="1:14" ht="16.149999999999999" customHeight="1" thickBot="1" x14ac:dyDescent="0.3">
      <c r="A27" s="798" t="s">
        <v>111</v>
      </c>
      <c r="B27" s="801">
        <v>60</v>
      </c>
      <c r="C27" s="774">
        <v>300</v>
      </c>
      <c r="D27" s="787">
        <v>4000</v>
      </c>
      <c r="E27" s="810" t="s">
        <v>32</v>
      </c>
      <c r="F27" s="781">
        <v>1</v>
      </c>
      <c r="G27" s="782">
        <f t="shared" si="0"/>
        <v>7.1999999999999995E-2</v>
      </c>
      <c r="H27" s="872">
        <f t="shared" si="1"/>
        <v>3455.9999999999995</v>
      </c>
      <c r="I27" s="874">
        <v>48000</v>
      </c>
      <c r="J27" s="785">
        <f t="shared" si="2"/>
        <v>4031.9999999999995</v>
      </c>
      <c r="K27" s="785">
        <v>56000</v>
      </c>
      <c r="M27" s="4"/>
    </row>
    <row r="28" spans="1:14" ht="16.149999999999999" customHeight="1" thickBot="1" x14ac:dyDescent="0.3">
      <c r="A28" s="799" t="s">
        <v>111</v>
      </c>
      <c r="B28" s="802">
        <v>60</v>
      </c>
      <c r="C28" s="784">
        <v>300</v>
      </c>
      <c r="D28" s="789">
        <v>5000</v>
      </c>
      <c r="E28" s="811" t="s">
        <v>32</v>
      </c>
      <c r="F28" s="781">
        <v>1</v>
      </c>
      <c r="G28" s="782">
        <f t="shared" si="0"/>
        <v>0.09</v>
      </c>
      <c r="H28" s="875">
        <f t="shared" si="1"/>
        <v>4320</v>
      </c>
      <c r="I28" s="874">
        <v>48000</v>
      </c>
      <c r="J28" s="793">
        <f t="shared" si="2"/>
        <v>5040</v>
      </c>
      <c r="K28" s="785">
        <v>56000</v>
      </c>
      <c r="M28" s="4"/>
    </row>
    <row r="29" spans="1:14" ht="16.149999999999999" customHeight="1" x14ac:dyDescent="0.25">
      <c r="A29" s="756" t="s">
        <v>112</v>
      </c>
      <c r="B29" s="800">
        <v>80</v>
      </c>
      <c r="C29" s="794">
        <v>80</v>
      </c>
      <c r="D29" s="794">
        <v>3000</v>
      </c>
      <c r="E29" s="809" t="s">
        <v>32</v>
      </c>
      <c r="F29" s="803">
        <v>1</v>
      </c>
      <c r="G29" s="788">
        <f>B29*C29*D29/1000000000*F29</f>
        <v>1.9199999999999998E-2</v>
      </c>
      <c r="H29" s="868">
        <f>I29*G29</f>
        <v>921.59999999999991</v>
      </c>
      <c r="I29" s="873">
        <v>48000</v>
      </c>
      <c r="J29" s="773">
        <f t="shared" si="2"/>
        <v>1075.1999999999998</v>
      </c>
      <c r="K29" s="773">
        <v>56000</v>
      </c>
      <c r="M29" s="4"/>
    </row>
    <row r="30" spans="1:14" ht="16.149999999999999" customHeight="1" x14ac:dyDescent="0.25">
      <c r="A30" s="756" t="s">
        <v>112</v>
      </c>
      <c r="B30" s="801">
        <v>80</v>
      </c>
      <c r="C30" s="774">
        <v>80</v>
      </c>
      <c r="D30" s="774">
        <v>4000</v>
      </c>
      <c r="E30" s="810" t="s">
        <v>32</v>
      </c>
      <c r="F30" s="803">
        <v>1</v>
      </c>
      <c r="G30" s="788">
        <f t="shared" ref="G30:G44" si="3">B30*C30*D30/1000000000*F30</f>
        <v>2.5600000000000001E-2</v>
      </c>
      <c r="H30" s="868">
        <f t="shared" si="1"/>
        <v>1228.8</v>
      </c>
      <c r="I30" s="873">
        <v>48000</v>
      </c>
      <c r="J30" s="773">
        <f t="shared" si="2"/>
        <v>1433.6000000000001</v>
      </c>
      <c r="K30" s="773">
        <v>56000</v>
      </c>
      <c r="M30" s="4"/>
    </row>
    <row r="31" spans="1:14" ht="16.149999999999999" customHeight="1" x14ac:dyDescent="0.25">
      <c r="A31" s="756" t="s">
        <v>112</v>
      </c>
      <c r="B31" s="804">
        <v>90</v>
      </c>
      <c r="C31" s="792">
        <v>90</v>
      </c>
      <c r="D31" s="774">
        <v>3000</v>
      </c>
      <c r="E31" s="810" t="s">
        <v>32</v>
      </c>
      <c r="F31" s="803">
        <v>1</v>
      </c>
      <c r="G31" s="788">
        <f t="shared" si="3"/>
        <v>2.4299999999999999E-2</v>
      </c>
      <c r="H31" s="868">
        <f t="shared" si="1"/>
        <v>1166.3999999999999</v>
      </c>
      <c r="I31" s="873">
        <v>48000</v>
      </c>
      <c r="J31" s="773">
        <f t="shared" si="2"/>
        <v>1360.8</v>
      </c>
      <c r="K31" s="773">
        <v>56000</v>
      </c>
      <c r="M31" s="4"/>
    </row>
    <row r="32" spans="1:14" ht="16.149999999999999" customHeight="1" x14ac:dyDescent="0.25">
      <c r="A32" s="756" t="s">
        <v>112</v>
      </c>
      <c r="B32" s="804">
        <v>90</v>
      </c>
      <c r="C32" s="792">
        <v>90</v>
      </c>
      <c r="D32" s="774">
        <v>4000</v>
      </c>
      <c r="E32" s="810" t="s">
        <v>32</v>
      </c>
      <c r="F32" s="803">
        <v>1</v>
      </c>
      <c r="G32" s="788">
        <f t="shared" si="3"/>
        <v>3.2399999999999998E-2</v>
      </c>
      <c r="H32" s="868">
        <f t="shared" si="1"/>
        <v>1555.1999999999998</v>
      </c>
      <c r="I32" s="873">
        <v>48000</v>
      </c>
      <c r="J32" s="773">
        <f t="shared" si="2"/>
        <v>1814.3999999999999</v>
      </c>
      <c r="K32" s="773">
        <v>56000</v>
      </c>
      <c r="M32" s="4"/>
    </row>
    <row r="33" spans="1:13" ht="16.149999999999999" customHeight="1" x14ac:dyDescent="0.25">
      <c r="A33" s="756" t="s">
        <v>112</v>
      </c>
      <c r="B33" s="804">
        <v>100</v>
      </c>
      <c r="C33" s="792">
        <v>100</v>
      </c>
      <c r="D33" s="774">
        <v>3000</v>
      </c>
      <c r="E33" s="810" t="s">
        <v>32</v>
      </c>
      <c r="F33" s="803">
        <v>1</v>
      </c>
      <c r="G33" s="788">
        <f t="shared" si="3"/>
        <v>0.03</v>
      </c>
      <c r="H33" s="868">
        <f>I33*G33</f>
        <v>1440</v>
      </c>
      <c r="I33" s="873">
        <v>48000</v>
      </c>
      <c r="J33" s="773">
        <f t="shared" si="2"/>
        <v>1680</v>
      </c>
      <c r="K33" s="773">
        <v>56000</v>
      </c>
      <c r="M33" s="4"/>
    </row>
    <row r="34" spans="1:13" ht="16.149999999999999" customHeight="1" x14ac:dyDescent="0.25">
      <c r="A34" s="756" t="s">
        <v>112</v>
      </c>
      <c r="B34" s="804">
        <v>100</v>
      </c>
      <c r="C34" s="792">
        <v>100</v>
      </c>
      <c r="D34" s="774">
        <v>4000</v>
      </c>
      <c r="E34" s="810" t="s">
        <v>32</v>
      </c>
      <c r="F34" s="803">
        <v>1</v>
      </c>
      <c r="G34" s="788">
        <f t="shared" si="3"/>
        <v>0.04</v>
      </c>
      <c r="H34" s="868">
        <f t="shared" si="1"/>
        <v>1920</v>
      </c>
      <c r="I34" s="873">
        <v>48000</v>
      </c>
      <c r="J34" s="773">
        <f t="shared" si="2"/>
        <v>2240</v>
      </c>
      <c r="K34" s="773">
        <v>56000</v>
      </c>
      <c r="M34" s="4"/>
    </row>
    <row r="35" spans="1:13" ht="16.149999999999999" customHeight="1" x14ac:dyDescent="0.25">
      <c r="A35" s="756" t="s">
        <v>112</v>
      </c>
      <c r="B35" s="804">
        <v>130</v>
      </c>
      <c r="C35" s="792">
        <v>130</v>
      </c>
      <c r="D35" s="774">
        <v>3000</v>
      </c>
      <c r="E35" s="810" t="s">
        <v>32</v>
      </c>
      <c r="F35" s="803">
        <v>1</v>
      </c>
      <c r="G35" s="788">
        <f t="shared" si="3"/>
        <v>5.0700000000000002E-2</v>
      </c>
      <c r="H35" s="868">
        <f t="shared" si="1"/>
        <v>2433.6</v>
      </c>
      <c r="I35" s="873">
        <v>48000</v>
      </c>
      <c r="J35" s="773">
        <f t="shared" si="2"/>
        <v>2839.2000000000003</v>
      </c>
      <c r="K35" s="773">
        <v>56000</v>
      </c>
      <c r="M35" s="4"/>
    </row>
    <row r="36" spans="1:13" ht="16.149999999999999" customHeight="1" thickBot="1" x14ac:dyDescent="0.3">
      <c r="A36" s="777" t="s">
        <v>112</v>
      </c>
      <c r="B36" s="805">
        <v>130</v>
      </c>
      <c r="C36" s="806">
        <v>130</v>
      </c>
      <c r="D36" s="789">
        <v>4000</v>
      </c>
      <c r="E36" s="812" t="s">
        <v>32</v>
      </c>
      <c r="F36" s="807">
        <v>1</v>
      </c>
      <c r="G36" s="808">
        <f t="shared" si="3"/>
        <v>6.7599999999999993E-2</v>
      </c>
      <c r="H36" s="872">
        <f t="shared" si="1"/>
        <v>3244.7999999999997</v>
      </c>
      <c r="I36" s="878">
        <v>48000</v>
      </c>
      <c r="J36" s="507">
        <f t="shared" si="2"/>
        <v>3785.5999999999995</v>
      </c>
      <c r="K36" s="507">
        <v>56000</v>
      </c>
      <c r="M36" s="4"/>
    </row>
    <row r="37" spans="1:13" ht="16.149999999999999" customHeight="1" x14ac:dyDescent="0.25">
      <c r="A37" s="756" t="s">
        <v>112</v>
      </c>
      <c r="B37" s="801">
        <v>80</v>
      </c>
      <c r="C37" s="774">
        <v>80</v>
      </c>
      <c r="D37" s="774">
        <v>3000</v>
      </c>
      <c r="E37" s="813" t="s">
        <v>65</v>
      </c>
      <c r="F37" s="803">
        <v>1</v>
      </c>
      <c r="G37" s="788">
        <f t="shared" si="3"/>
        <v>1.9199999999999998E-2</v>
      </c>
      <c r="H37" s="868">
        <f t="shared" si="1"/>
        <v>645.11999999999989</v>
      </c>
      <c r="I37" s="873">
        <v>33600</v>
      </c>
      <c r="J37" s="773">
        <f t="shared" si="2"/>
        <v>752.64</v>
      </c>
      <c r="K37" s="773">
        <v>39200</v>
      </c>
      <c r="M37" s="4"/>
    </row>
    <row r="38" spans="1:13" ht="16.149999999999999" customHeight="1" x14ac:dyDescent="0.25">
      <c r="A38" s="756" t="s">
        <v>112</v>
      </c>
      <c r="B38" s="801">
        <v>80</v>
      </c>
      <c r="C38" s="774">
        <v>80</v>
      </c>
      <c r="D38" s="774">
        <v>4000</v>
      </c>
      <c r="E38" s="814" t="s">
        <v>65</v>
      </c>
      <c r="F38" s="803">
        <v>1</v>
      </c>
      <c r="G38" s="788">
        <f t="shared" si="3"/>
        <v>2.5600000000000001E-2</v>
      </c>
      <c r="H38" s="868">
        <f t="shared" si="1"/>
        <v>860.16000000000008</v>
      </c>
      <c r="I38" s="879">
        <v>33600</v>
      </c>
      <c r="J38" s="773">
        <f t="shared" si="2"/>
        <v>1003.5200000000001</v>
      </c>
      <c r="K38" s="786">
        <v>39200</v>
      </c>
      <c r="M38" s="4"/>
    </row>
    <row r="39" spans="1:13" ht="16.149999999999999" customHeight="1" x14ac:dyDescent="0.25">
      <c r="A39" s="756" t="s">
        <v>112</v>
      </c>
      <c r="B39" s="804">
        <v>90</v>
      </c>
      <c r="C39" s="792">
        <v>90</v>
      </c>
      <c r="D39" s="774">
        <v>3000</v>
      </c>
      <c r="E39" s="814" t="s">
        <v>65</v>
      </c>
      <c r="F39" s="803">
        <v>1</v>
      </c>
      <c r="G39" s="788">
        <f t="shared" si="3"/>
        <v>2.4299999999999999E-2</v>
      </c>
      <c r="H39" s="868">
        <f t="shared" si="1"/>
        <v>816.4799999999999</v>
      </c>
      <c r="I39" s="879">
        <v>33600</v>
      </c>
      <c r="J39" s="773">
        <f t="shared" si="2"/>
        <v>952.56</v>
      </c>
      <c r="K39" s="786">
        <v>39200</v>
      </c>
      <c r="M39" s="4"/>
    </row>
    <row r="40" spans="1:13" ht="16.149999999999999" customHeight="1" x14ac:dyDescent="0.25">
      <c r="A40" s="756" t="s">
        <v>112</v>
      </c>
      <c r="B40" s="804">
        <v>90</v>
      </c>
      <c r="C40" s="792">
        <v>90</v>
      </c>
      <c r="D40" s="774">
        <v>4000</v>
      </c>
      <c r="E40" s="814" t="s">
        <v>65</v>
      </c>
      <c r="F40" s="803">
        <v>1</v>
      </c>
      <c r="G40" s="788">
        <f t="shared" si="3"/>
        <v>3.2399999999999998E-2</v>
      </c>
      <c r="H40" s="868">
        <f t="shared" si="1"/>
        <v>1088.6399999999999</v>
      </c>
      <c r="I40" s="879">
        <v>33600</v>
      </c>
      <c r="J40" s="773">
        <f t="shared" si="2"/>
        <v>1270.08</v>
      </c>
      <c r="K40" s="786">
        <v>39200</v>
      </c>
      <c r="M40" s="4"/>
    </row>
    <row r="41" spans="1:13" ht="16.149999999999999" customHeight="1" x14ac:dyDescent="0.25">
      <c r="A41" s="756" t="s">
        <v>112</v>
      </c>
      <c r="B41" s="804">
        <v>100</v>
      </c>
      <c r="C41" s="792">
        <v>100</v>
      </c>
      <c r="D41" s="774">
        <v>3000</v>
      </c>
      <c r="E41" s="814" t="s">
        <v>65</v>
      </c>
      <c r="F41" s="803">
        <v>1</v>
      </c>
      <c r="G41" s="788">
        <f t="shared" si="3"/>
        <v>0.03</v>
      </c>
      <c r="H41" s="868">
        <f t="shared" si="1"/>
        <v>1008</v>
      </c>
      <c r="I41" s="879">
        <v>33600</v>
      </c>
      <c r="J41" s="773">
        <f t="shared" si="2"/>
        <v>1176</v>
      </c>
      <c r="K41" s="786">
        <v>39200</v>
      </c>
      <c r="M41" s="4"/>
    </row>
    <row r="42" spans="1:13" ht="16.149999999999999" customHeight="1" x14ac:dyDescent="0.25">
      <c r="A42" s="756" t="s">
        <v>112</v>
      </c>
      <c r="B42" s="804">
        <v>100</v>
      </c>
      <c r="C42" s="792">
        <v>100</v>
      </c>
      <c r="D42" s="774">
        <v>4000</v>
      </c>
      <c r="E42" s="814" t="s">
        <v>65</v>
      </c>
      <c r="F42" s="803">
        <v>1</v>
      </c>
      <c r="G42" s="788">
        <f t="shared" si="3"/>
        <v>0.04</v>
      </c>
      <c r="H42" s="868">
        <f t="shared" si="1"/>
        <v>1344</v>
      </c>
      <c r="I42" s="879">
        <v>33600</v>
      </c>
      <c r="J42" s="773">
        <f t="shared" si="2"/>
        <v>1568</v>
      </c>
      <c r="K42" s="786">
        <v>39200</v>
      </c>
      <c r="M42" s="4"/>
    </row>
    <row r="43" spans="1:13" ht="16.149999999999999" customHeight="1" x14ac:dyDescent="0.25">
      <c r="A43" s="756" t="s">
        <v>112</v>
      </c>
      <c r="B43" s="804">
        <v>130</v>
      </c>
      <c r="C43" s="792">
        <v>130</v>
      </c>
      <c r="D43" s="774">
        <v>3000</v>
      </c>
      <c r="E43" s="814" t="s">
        <v>65</v>
      </c>
      <c r="F43" s="803">
        <v>1</v>
      </c>
      <c r="G43" s="788">
        <f t="shared" si="3"/>
        <v>5.0700000000000002E-2</v>
      </c>
      <c r="H43" s="868">
        <f t="shared" si="1"/>
        <v>1703.52</v>
      </c>
      <c r="I43" s="879">
        <v>33600</v>
      </c>
      <c r="J43" s="773">
        <f t="shared" si="2"/>
        <v>1987.44</v>
      </c>
      <c r="K43" s="786">
        <v>39200</v>
      </c>
      <c r="M43" s="4"/>
    </row>
    <row r="44" spans="1:13" ht="17.25" customHeight="1" thickBot="1" x14ac:dyDescent="0.3">
      <c r="A44" s="777" t="s">
        <v>112</v>
      </c>
      <c r="B44" s="805">
        <v>130</v>
      </c>
      <c r="C44" s="806">
        <v>130</v>
      </c>
      <c r="D44" s="789">
        <v>4000</v>
      </c>
      <c r="E44" s="825" t="s">
        <v>65</v>
      </c>
      <c r="F44" s="807">
        <v>1</v>
      </c>
      <c r="G44" s="808">
        <f t="shared" si="3"/>
        <v>6.7599999999999993E-2</v>
      </c>
      <c r="H44" s="872">
        <f t="shared" si="1"/>
        <v>2271.3599999999997</v>
      </c>
      <c r="I44" s="878">
        <v>33600</v>
      </c>
      <c r="J44" s="507">
        <f t="shared" si="2"/>
        <v>2649.9199999999996</v>
      </c>
      <c r="K44" s="507">
        <v>39200</v>
      </c>
      <c r="M44" s="4"/>
    </row>
    <row r="45" spans="1:13" s="735" customFormat="1" ht="17.25" customHeight="1" thickBot="1" x14ac:dyDescent="0.3">
      <c r="A45" s="994"/>
      <c r="B45" s="995"/>
      <c r="C45" s="995"/>
      <c r="D45" s="995"/>
      <c r="E45" s="995"/>
      <c r="F45" s="995"/>
      <c r="G45" s="995"/>
      <c r="H45" s="995"/>
      <c r="I45" s="995"/>
      <c r="J45" s="995"/>
      <c r="K45" s="995"/>
      <c r="M45" s="4"/>
    </row>
    <row r="46" spans="1:13" ht="17.25" customHeight="1" x14ac:dyDescent="0.25">
      <c r="A46" s="996" t="s">
        <v>113</v>
      </c>
      <c r="B46" s="819" t="s">
        <v>114</v>
      </c>
      <c r="C46" s="820">
        <v>80</v>
      </c>
      <c r="D46" s="820">
        <v>80</v>
      </c>
      <c r="E46" s="820">
        <v>1200</v>
      </c>
      <c r="F46" s="982"/>
      <c r="G46" s="983"/>
      <c r="H46" s="983"/>
      <c r="I46" s="984"/>
      <c r="J46" s="832">
        <v>750</v>
      </c>
      <c r="K46" s="821" t="s">
        <v>120</v>
      </c>
      <c r="M46" s="4"/>
    </row>
    <row r="47" spans="1:13" ht="17.25" customHeight="1" x14ac:dyDescent="0.25">
      <c r="A47" s="992"/>
      <c r="B47" s="736" t="s">
        <v>115</v>
      </c>
      <c r="C47" s="792">
        <v>80</v>
      </c>
      <c r="D47" s="792">
        <v>80</v>
      </c>
      <c r="E47" s="792">
        <v>1200</v>
      </c>
      <c r="F47" s="985"/>
      <c r="G47" s="986"/>
      <c r="H47" s="986"/>
      <c r="I47" s="987"/>
      <c r="J47" s="816">
        <v>750</v>
      </c>
      <c r="K47" s="822" t="s">
        <v>120</v>
      </c>
      <c r="M47" s="4"/>
    </row>
    <row r="48" spans="1:13" ht="17.25" customHeight="1" x14ac:dyDescent="0.25">
      <c r="A48" s="992"/>
      <c r="B48" s="736" t="s">
        <v>116</v>
      </c>
      <c r="C48" s="792">
        <v>80</v>
      </c>
      <c r="D48" s="792">
        <v>80</v>
      </c>
      <c r="E48" s="792">
        <v>1200</v>
      </c>
      <c r="F48" s="985"/>
      <c r="G48" s="986"/>
      <c r="H48" s="986"/>
      <c r="I48" s="987"/>
      <c r="J48" s="816">
        <v>750</v>
      </c>
      <c r="K48" s="822" t="s">
        <v>120</v>
      </c>
      <c r="M48" s="4"/>
    </row>
    <row r="49" spans="1:14" ht="18.75" customHeight="1" x14ac:dyDescent="0.25">
      <c r="A49" s="992"/>
      <c r="B49" s="736" t="s">
        <v>117</v>
      </c>
      <c r="C49" s="792">
        <v>80</v>
      </c>
      <c r="D49" s="792">
        <v>80</v>
      </c>
      <c r="E49" s="792">
        <v>1200</v>
      </c>
      <c r="F49" s="985"/>
      <c r="G49" s="986"/>
      <c r="H49" s="986"/>
      <c r="I49" s="987"/>
      <c r="J49" s="816">
        <v>820</v>
      </c>
      <c r="K49" s="822" t="s">
        <v>120</v>
      </c>
      <c r="M49" s="4"/>
    </row>
    <row r="50" spans="1:14" ht="18.75" customHeight="1" x14ac:dyDescent="0.25">
      <c r="A50" s="992"/>
      <c r="B50" s="736" t="s">
        <v>118</v>
      </c>
      <c r="C50" s="792">
        <v>80</v>
      </c>
      <c r="D50" s="792">
        <v>80</v>
      </c>
      <c r="E50" s="792">
        <v>1200</v>
      </c>
      <c r="F50" s="985"/>
      <c r="G50" s="986"/>
      <c r="H50" s="986"/>
      <c r="I50" s="987"/>
      <c r="J50" s="816">
        <v>820</v>
      </c>
      <c r="K50" s="822" t="s">
        <v>120</v>
      </c>
      <c r="M50" s="4"/>
    </row>
    <row r="51" spans="1:14" ht="18.75" customHeight="1" thickBot="1" x14ac:dyDescent="0.3">
      <c r="A51" s="997"/>
      <c r="B51" s="737" t="s">
        <v>119</v>
      </c>
      <c r="C51" s="806">
        <v>80</v>
      </c>
      <c r="D51" s="806">
        <v>80</v>
      </c>
      <c r="E51" s="806">
        <v>1200</v>
      </c>
      <c r="F51" s="998"/>
      <c r="G51" s="999"/>
      <c r="H51" s="999"/>
      <c r="I51" s="1000"/>
      <c r="J51" s="833">
        <v>820</v>
      </c>
      <c r="K51" s="823" t="s">
        <v>120</v>
      </c>
      <c r="M51" s="4"/>
    </row>
    <row r="52" spans="1:14" ht="18.75" customHeight="1" x14ac:dyDescent="0.25">
      <c r="A52" s="991" t="s">
        <v>121</v>
      </c>
      <c r="B52" s="817" t="s">
        <v>114</v>
      </c>
      <c r="C52" s="818">
        <v>50</v>
      </c>
      <c r="D52" s="818">
        <v>50</v>
      </c>
      <c r="E52" s="818">
        <v>900</v>
      </c>
      <c r="F52" s="982"/>
      <c r="G52" s="983"/>
      <c r="H52" s="983"/>
      <c r="I52" s="984"/>
      <c r="J52" s="834">
        <v>216</v>
      </c>
      <c r="K52" s="824" t="s">
        <v>120</v>
      </c>
      <c r="M52" s="4"/>
    </row>
    <row r="53" spans="1:14" ht="15" customHeight="1" x14ac:dyDescent="0.25">
      <c r="A53" s="992"/>
      <c r="B53" s="736" t="s">
        <v>115</v>
      </c>
      <c r="C53" s="792">
        <v>50</v>
      </c>
      <c r="D53" s="792">
        <v>50</v>
      </c>
      <c r="E53" s="792">
        <v>900</v>
      </c>
      <c r="F53" s="985"/>
      <c r="G53" s="986"/>
      <c r="H53" s="986"/>
      <c r="I53" s="987"/>
      <c r="J53" s="816">
        <v>216</v>
      </c>
      <c r="K53" s="822" t="s">
        <v>120</v>
      </c>
      <c r="L53" s="1"/>
      <c r="N53" s="1"/>
    </row>
    <row r="54" spans="1:14" ht="14.25" customHeight="1" x14ac:dyDescent="0.25">
      <c r="A54" s="992"/>
      <c r="B54" s="736" t="s">
        <v>116</v>
      </c>
      <c r="C54" s="792">
        <v>50</v>
      </c>
      <c r="D54" s="792">
        <v>50</v>
      </c>
      <c r="E54" s="792">
        <v>900</v>
      </c>
      <c r="F54" s="985"/>
      <c r="G54" s="986"/>
      <c r="H54" s="986"/>
      <c r="I54" s="987"/>
      <c r="J54" s="816">
        <v>216</v>
      </c>
      <c r="K54" s="822" t="s">
        <v>120</v>
      </c>
      <c r="L54" s="1"/>
      <c r="N54" s="1"/>
    </row>
    <row r="55" spans="1:14" ht="15" customHeight="1" x14ac:dyDescent="0.25">
      <c r="A55" s="992"/>
      <c r="B55" s="736" t="s">
        <v>117</v>
      </c>
      <c r="C55" s="792">
        <v>50</v>
      </c>
      <c r="D55" s="792">
        <v>50</v>
      </c>
      <c r="E55" s="792">
        <v>900</v>
      </c>
      <c r="F55" s="985"/>
      <c r="G55" s="986"/>
      <c r="H55" s="986"/>
      <c r="I55" s="987"/>
      <c r="J55" s="816">
        <v>230</v>
      </c>
      <c r="K55" s="822" t="s">
        <v>120</v>
      </c>
      <c r="L55" s="1"/>
      <c r="N55" s="1"/>
    </row>
    <row r="56" spans="1:14" ht="15.75" customHeight="1" x14ac:dyDescent="0.25">
      <c r="A56" s="992"/>
      <c r="B56" s="736" t="s">
        <v>118</v>
      </c>
      <c r="C56" s="792">
        <v>50</v>
      </c>
      <c r="D56" s="792">
        <v>50</v>
      </c>
      <c r="E56" s="792">
        <v>900</v>
      </c>
      <c r="F56" s="985"/>
      <c r="G56" s="986"/>
      <c r="H56" s="986"/>
      <c r="I56" s="987"/>
      <c r="J56" s="816">
        <v>230</v>
      </c>
      <c r="K56" s="822" t="s">
        <v>120</v>
      </c>
      <c r="L56" s="1"/>
      <c r="N56" s="1"/>
    </row>
    <row r="57" spans="1:14" ht="15.75" customHeight="1" thickBot="1" x14ac:dyDescent="0.3">
      <c r="A57" s="993"/>
      <c r="B57" s="826" t="s">
        <v>119</v>
      </c>
      <c r="C57" s="815">
        <v>50</v>
      </c>
      <c r="D57" s="815">
        <v>50</v>
      </c>
      <c r="E57" s="815">
        <v>900</v>
      </c>
      <c r="F57" s="998"/>
      <c r="G57" s="999"/>
      <c r="H57" s="999"/>
      <c r="I57" s="1000"/>
      <c r="J57" s="835">
        <v>230</v>
      </c>
      <c r="K57" s="827" t="s">
        <v>120</v>
      </c>
    </row>
    <row r="58" spans="1:14" ht="15.75" customHeight="1" x14ac:dyDescent="0.25">
      <c r="A58" s="988" t="s">
        <v>122</v>
      </c>
      <c r="B58" s="989"/>
      <c r="C58" s="989"/>
      <c r="D58" s="989"/>
      <c r="E58" s="989"/>
      <c r="F58" s="989"/>
      <c r="G58" s="989"/>
      <c r="H58" s="989"/>
      <c r="I58" s="990"/>
      <c r="J58" s="828">
        <v>210</v>
      </c>
      <c r="K58" s="829" t="s">
        <v>120</v>
      </c>
    </row>
    <row r="59" spans="1:14" ht="15.75" customHeight="1" thickBot="1" x14ac:dyDescent="0.3">
      <c r="A59" s="979" t="s">
        <v>123</v>
      </c>
      <c r="B59" s="980"/>
      <c r="C59" s="980"/>
      <c r="D59" s="980"/>
      <c r="E59" s="980"/>
      <c r="F59" s="980"/>
      <c r="G59" s="980"/>
      <c r="H59" s="980"/>
      <c r="I59" s="981"/>
      <c r="J59" s="830">
        <v>750</v>
      </c>
      <c r="K59" s="831" t="s">
        <v>120</v>
      </c>
    </row>
    <row r="60" spans="1:14" ht="15.75" customHeight="1" thickBot="1" x14ac:dyDescent="0.3">
      <c r="A60" s="1001"/>
      <c r="B60" s="1001"/>
      <c r="C60" s="1001"/>
      <c r="D60" s="1001"/>
      <c r="E60" s="1001"/>
      <c r="F60" s="1001"/>
      <c r="G60" s="1001"/>
      <c r="H60" s="1001"/>
      <c r="I60" s="1001"/>
      <c r="J60" s="1001"/>
      <c r="K60" s="1001"/>
    </row>
    <row r="61" spans="1:14" ht="15.75" customHeight="1" x14ac:dyDescent="0.25">
      <c r="A61" s="988" t="s">
        <v>124</v>
      </c>
      <c r="B61" s="989"/>
      <c r="C61" s="989"/>
      <c r="D61" s="989"/>
      <c r="E61" s="989"/>
      <c r="F61" s="989"/>
      <c r="G61" s="989"/>
      <c r="H61" s="989"/>
      <c r="I61" s="990"/>
      <c r="J61" s="828">
        <v>220</v>
      </c>
      <c r="K61" s="829" t="s">
        <v>126</v>
      </c>
    </row>
    <row r="62" spans="1:14" ht="15.75" customHeight="1" thickBot="1" x14ac:dyDescent="0.3">
      <c r="A62" s="979" t="s">
        <v>125</v>
      </c>
      <c r="B62" s="980"/>
      <c r="C62" s="980"/>
      <c r="D62" s="980"/>
      <c r="E62" s="980"/>
      <c r="F62" s="980"/>
      <c r="G62" s="980"/>
      <c r="H62" s="980"/>
      <c r="I62" s="981"/>
      <c r="J62" s="830">
        <v>220</v>
      </c>
      <c r="K62" s="831" t="s">
        <v>126</v>
      </c>
    </row>
    <row r="63" spans="1:14" ht="15.75" customHeight="1" x14ac:dyDescent="0.25">
      <c r="H63" s="201"/>
    </row>
    <row r="64" spans="1:14" ht="15.75" customHeight="1" x14ac:dyDescent="0.25">
      <c r="A64" s="894" t="s">
        <v>15</v>
      </c>
      <c r="B64" s="886"/>
      <c r="C64" s="886"/>
      <c r="D64" s="886"/>
      <c r="E64" s="886"/>
      <c r="F64" s="886"/>
      <c r="G64" s="886"/>
      <c r="H64" s="886"/>
      <c r="I64" s="886"/>
      <c r="J64" s="886"/>
    </row>
    <row r="65" spans="1:10" ht="15.75" customHeight="1" x14ac:dyDescent="0.25">
      <c r="A65" s="890" t="s">
        <v>16</v>
      </c>
      <c r="B65" s="886"/>
      <c r="C65" s="886"/>
      <c r="D65" s="886"/>
      <c r="E65" s="886"/>
      <c r="F65" s="886"/>
      <c r="G65" s="886"/>
      <c r="H65" s="886"/>
      <c r="I65" s="886"/>
      <c r="J65" s="886"/>
    </row>
    <row r="66" spans="1:10" ht="15.75" customHeight="1" x14ac:dyDescent="0.25">
      <c r="A66" s="890" t="s">
        <v>17</v>
      </c>
      <c r="B66" s="886"/>
      <c r="C66" s="886"/>
      <c r="D66" s="886"/>
      <c r="E66" s="886"/>
      <c r="F66" s="886"/>
      <c r="G66" s="886"/>
      <c r="H66" s="886"/>
      <c r="I66" s="886"/>
      <c r="J66" s="886"/>
    </row>
    <row r="67" spans="1:10" ht="15.75" customHeight="1" x14ac:dyDescent="0.25">
      <c r="A67" s="885" t="s">
        <v>18</v>
      </c>
      <c r="B67" s="886"/>
      <c r="C67" s="886"/>
      <c r="D67" s="886"/>
      <c r="E67" s="886"/>
      <c r="F67" s="886"/>
      <c r="G67" s="886"/>
      <c r="H67" s="886"/>
      <c r="I67" s="886"/>
      <c r="J67" s="886"/>
    </row>
    <row r="68" spans="1:10" ht="15.75" customHeight="1" x14ac:dyDescent="0.25">
      <c r="H68" s="201"/>
    </row>
    <row r="69" spans="1:10" ht="15.75" customHeight="1" x14ac:dyDescent="0.25">
      <c r="H69" s="201"/>
    </row>
    <row r="70" spans="1:10" ht="15.75" customHeight="1" x14ac:dyDescent="0.25">
      <c r="H70" s="201"/>
    </row>
    <row r="71" spans="1:10" ht="15.75" customHeight="1" x14ac:dyDescent="0.25">
      <c r="H71" s="201"/>
    </row>
    <row r="72" spans="1:10" ht="15.75" customHeight="1" x14ac:dyDescent="0.25">
      <c r="H72" s="201"/>
    </row>
    <row r="73" spans="1:10" ht="15.75" customHeight="1" x14ac:dyDescent="0.25">
      <c r="H73" s="201"/>
    </row>
    <row r="74" spans="1:10" ht="15.75" customHeight="1" x14ac:dyDescent="0.25">
      <c r="H74" s="201"/>
    </row>
    <row r="75" spans="1:10" ht="15.75" customHeight="1" x14ac:dyDescent="0.25">
      <c r="H75" s="201"/>
    </row>
    <row r="76" spans="1:10" ht="15.75" customHeight="1" x14ac:dyDescent="0.25">
      <c r="H76" s="201"/>
    </row>
    <row r="77" spans="1:10" ht="15.75" customHeight="1" x14ac:dyDescent="0.25">
      <c r="H77" s="201"/>
    </row>
    <row r="78" spans="1:10" ht="15.75" customHeight="1" x14ac:dyDescent="0.25">
      <c r="H78" s="201"/>
    </row>
    <row r="79" spans="1:10" ht="15.75" customHeight="1" x14ac:dyDescent="0.25">
      <c r="H79" s="201"/>
    </row>
    <row r="80" spans="1:10" ht="15.75" customHeight="1" x14ac:dyDescent="0.25">
      <c r="H80" s="201"/>
    </row>
    <row r="81" spans="8:8" ht="15.75" customHeight="1" x14ac:dyDescent="0.25">
      <c r="H81" s="201"/>
    </row>
    <row r="82" spans="8:8" ht="15.75" customHeight="1" x14ac:dyDescent="0.25">
      <c r="H82" s="201"/>
    </row>
    <row r="83" spans="8:8" ht="15.75" customHeight="1" x14ac:dyDescent="0.25">
      <c r="H83" s="201"/>
    </row>
    <row r="84" spans="8:8" ht="15.75" customHeight="1" x14ac:dyDescent="0.25">
      <c r="H84" s="201"/>
    </row>
    <row r="85" spans="8:8" ht="15.75" customHeight="1" x14ac:dyDescent="0.25">
      <c r="H85" s="201"/>
    </row>
    <row r="86" spans="8:8" ht="15.75" customHeight="1" x14ac:dyDescent="0.25">
      <c r="H86" s="201"/>
    </row>
    <row r="87" spans="8:8" ht="15.75" customHeight="1" x14ac:dyDescent="0.25">
      <c r="H87" s="201"/>
    </row>
    <row r="88" spans="8:8" ht="15.75" customHeight="1" x14ac:dyDescent="0.25">
      <c r="H88" s="201"/>
    </row>
    <row r="89" spans="8:8" ht="15.75" customHeight="1" x14ac:dyDescent="0.25">
      <c r="H89" s="201"/>
    </row>
    <row r="90" spans="8:8" ht="15.75" customHeight="1" x14ac:dyDescent="0.25">
      <c r="H90" s="201"/>
    </row>
    <row r="91" spans="8:8" ht="15.75" customHeight="1" x14ac:dyDescent="0.25">
      <c r="H91" s="201"/>
    </row>
    <row r="92" spans="8:8" ht="15.75" customHeight="1" x14ac:dyDescent="0.25">
      <c r="H92" s="201"/>
    </row>
    <row r="93" spans="8:8" ht="15.75" customHeight="1" x14ac:dyDescent="0.25">
      <c r="H93" s="201"/>
    </row>
    <row r="94" spans="8:8" ht="15.75" customHeight="1" x14ac:dyDescent="0.25">
      <c r="H94" s="201"/>
    </row>
    <row r="95" spans="8:8" ht="15.75" customHeight="1" x14ac:dyDescent="0.25">
      <c r="H95" s="201"/>
    </row>
    <row r="96" spans="8:8" ht="15.75" customHeight="1" x14ac:dyDescent="0.25">
      <c r="H96" s="201"/>
    </row>
    <row r="97" spans="8:8" ht="15.75" customHeight="1" x14ac:dyDescent="0.25">
      <c r="H97" s="201"/>
    </row>
    <row r="98" spans="8:8" ht="15.75" customHeight="1" x14ac:dyDescent="0.25">
      <c r="H98" s="201"/>
    </row>
    <row r="99" spans="8:8" ht="15.75" customHeight="1" x14ac:dyDescent="0.25">
      <c r="H99" s="201"/>
    </row>
    <row r="100" spans="8:8" ht="15.75" customHeight="1" x14ac:dyDescent="0.25">
      <c r="H100" s="201"/>
    </row>
    <row r="101" spans="8:8" ht="15.75" customHeight="1" x14ac:dyDescent="0.25">
      <c r="H101" s="201"/>
    </row>
    <row r="102" spans="8:8" ht="15.75" customHeight="1" x14ac:dyDescent="0.25">
      <c r="H102" s="201"/>
    </row>
    <row r="103" spans="8:8" ht="15.75" customHeight="1" x14ac:dyDescent="0.25">
      <c r="H103" s="201"/>
    </row>
    <row r="104" spans="8:8" ht="15.75" customHeight="1" x14ac:dyDescent="0.25">
      <c r="H104" s="201"/>
    </row>
    <row r="105" spans="8:8" ht="15.75" customHeight="1" x14ac:dyDescent="0.25">
      <c r="H105" s="201"/>
    </row>
    <row r="106" spans="8:8" ht="15.75" customHeight="1" x14ac:dyDescent="0.25">
      <c r="H106" s="201"/>
    </row>
    <row r="107" spans="8:8" ht="15.75" customHeight="1" x14ac:dyDescent="0.25">
      <c r="H107" s="201"/>
    </row>
    <row r="108" spans="8:8" ht="15.75" customHeight="1" x14ac:dyDescent="0.25">
      <c r="H108" s="201"/>
    </row>
    <row r="109" spans="8:8" ht="15.75" customHeight="1" x14ac:dyDescent="0.25">
      <c r="H109" s="201"/>
    </row>
    <row r="110" spans="8:8" ht="15.75" customHeight="1" x14ac:dyDescent="0.25">
      <c r="H110" s="201"/>
    </row>
    <row r="111" spans="8:8" ht="15.75" customHeight="1" x14ac:dyDescent="0.25">
      <c r="H111" s="201"/>
    </row>
  </sheetData>
  <mergeCells count="33">
    <mergeCell ref="A1:H1"/>
    <mergeCell ref="A2:H2"/>
    <mergeCell ref="A4:H4"/>
    <mergeCell ref="A3:H3"/>
    <mergeCell ref="H5:I5"/>
    <mergeCell ref="A5:A6"/>
    <mergeCell ref="E5:E6"/>
    <mergeCell ref="F5:G5"/>
    <mergeCell ref="A66:J66"/>
    <mergeCell ref="A67:J67"/>
    <mergeCell ref="A64:J64"/>
    <mergeCell ref="A65:J65"/>
    <mergeCell ref="J5:K5"/>
    <mergeCell ref="A45:K45"/>
    <mergeCell ref="A46:A51"/>
    <mergeCell ref="F46:I46"/>
    <mergeCell ref="F47:I47"/>
    <mergeCell ref="F48:I48"/>
    <mergeCell ref="F49:I49"/>
    <mergeCell ref="F50:I50"/>
    <mergeCell ref="F51:I51"/>
    <mergeCell ref="F57:I57"/>
    <mergeCell ref="A60:K60"/>
    <mergeCell ref="A61:I61"/>
    <mergeCell ref="A62:I62"/>
    <mergeCell ref="F52:I52"/>
    <mergeCell ref="F53:I53"/>
    <mergeCell ref="F54:I54"/>
    <mergeCell ref="F55:I55"/>
    <mergeCell ref="F56:I56"/>
    <mergeCell ref="A58:I58"/>
    <mergeCell ref="A59:I59"/>
    <mergeCell ref="A52:A57"/>
  </mergeCells>
  <phoneticPr fontId="30" type="noConversion"/>
  <hyperlinks>
    <hyperlink ref="A67" r:id="rId1" xr:uid="{00000000-0004-0000-0300-000000000000}"/>
  </hyperlinks>
  <pageMargins left="0.7" right="0.7" top="0.75" bottom="0.75" header="0" footer="0"/>
  <pageSetup paperSize="9" scale="88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5B6A96-3D43-45C4-A1DD-C67B5C198A97}">
  <sheetPr>
    <tabColor theme="8" tint="0.79998168889431442"/>
  </sheetPr>
  <dimension ref="A1:U16"/>
  <sheetViews>
    <sheetView zoomScale="120" zoomScaleNormal="120" workbookViewId="0">
      <selection activeCell="G2" sqref="G2:H2"/>
    </sheetView>
  </sheetViews>
  <sheetFormatPr defaultRowHeight="15" x14ac:dyDescent="0.25"/>
  <cols>
    <col min="1" max="1" width="9.28515625" style="669" customWidth="1"/>
    <col min="2" max="2" width="18.5703125" customWidth="1"/>
    <col min="3" max="3" width="5.5703125" customWidth="1"/>
    <col min="4" max="4" width="14.85546875" customWidth="1"/>
    <col min="5" max="5" width="11.42578125" customWidth="1"/>
    <col min="6" max="6" width="8.85546875" customWidth="1"/>
    <col min="7" max="7" width="7.7109375" customWidth="1"/>
    <col min="8" max="9" width="7.7109375" style="669" customWidth="1"/>
    <col min="10" max="10" width="7.7109375" customWidth="1"/>
    <col min="11" max="11" width="7.7109375" style="669" customWidth="1"/>
    <col min="12" max="12" width="7.7109375" customWidth="1"/>
    <col min="13" max="13" width="7.7109375" style="669" customWidth="1"/>
    <col min="14" max="14" width="7.7109375" customWidth="1"/>
  </cols>
  <sheetData>
    <row r="1" spans="2:21" ht="29.25" thickBot="1" x14ac:dyDescent="0.5">
      <c r="B1" s="672" t="s">
        <v>76</v>
      </c>
      <c r="C1" s="672"/>
      <c r="D1" s="672"/>
      <c r="E1" s="672"/>
      <c r="F1" s="672"/>
      <c r="G1" s="672"/>
      <c r="H1" s="672"/>
      <c r="I1" s="672"/>
      <c r="J1" s="669"/>
      <c r="L1" s="669"/>
      <c r="N1" s="669"/>
      <c r="O1" s="669"/>
      <c r="P1" s="669"/>
      <c r="Q1" s="669"/>
      <c r="R1" s="669"/>
      <c r="S1" s="669"/>
      <c r="T1" s="669"/>
      <c r="U1" s="669"/>
    </row>
    <row r="2" spans="2:21" ht="19.149999999999999" customHeight="1" x14ac:dyDescent="0.3">
      <c r="B2" s="1032" t="s">
        <v>83</v>
      </c>
      <c r="C2" s="1033"/>
      <c r="D2" s="1034"/>
      <c r="F2" s="677"/>
      <c r="G2" s="1155">
        <v>45214</v>
      </c>
      <c r="H2" s="1156"/>
      <c r="I2" s="1019"/>
      <c r="J2" s="1019"/>
      <c r="K2" s="1019"/>
      <c r="L2" s="1019"/>
      <c r="M2" s="1019"/>
      <c r="N2" s="1019"/>
      <c r="O2" s="677"/>
    </row>
    <row r="3" spans="2:21" ht="19.149999999999999" customHeight="1" x14ac:dyDescent="0.25">
      <c r="B3" s="675" t="s">
        <v>77</v>
      </c>
      <c r="C3" s="1026">
        <v>3.0000000000000001E-3</v>
      </c>
      <c r="D3" s="1027"/>
      <c r="F3" s="678"/>
      <c r="G3" s="678"/>
      <c r="H3" s="678"/>
      <c r="I3" s="678"/>
      <c r="J3" s="678"/>
      <c r="K3" s="678"/>
      <c r="L3" s="678"/>
      <c r="M3" s="678"/>
      <c r="N3" s="678"/>
      <c r="O3" s="677"/>
    </row>
    <row r="4" spans="2:21" ht="19.149999999999999" customHeight="1" x14ac:dyDescent="0.25">
      <c r="B4" s="675" t="s">
        <v>78</v>
      </c>
      <c r="C4" s="1028" t="s">
        <v>82</v>
      </c>
      <c r="D4" s="1029"/>
      <c r="F4" s="678"/>
      <c r="G4" s="677"/>
      <c r="H4" s="677"/>
      <c r="I4" s="677"/>
      <c r="J4" s="677"/>
      <c r="K4" s="677"/>
      <c r="L4" s="677"/>
      <c r="M4" s="677"/>
      <c r="N4" s="677"/>
      <c r="O4" s="677"/>
    </row>
    <row r="5" spans="2:21" ht="19.149999999999999" customHeight="1" x14ac:dyDescent="0.25">
      <c r="B5" s="675" t="s">
        <v>79</v>
      </c>
      <c r="C5" s="1028" t="s">
        <v>84</v>
      </c>
      <c r="D5" s="1029"/>
      <c r="F5" s="677"/>
      <c r="G5" s="677"/>
      <c r="H5" s="677"/>
      <c r="I5" s="677"/>
      <c r="J5" s="677"/>
      <c r="K5" s="677"/>
      <c r="L5" s="677"/>
      <c r="M5" s="677"/>
      <c r="N5" s="677"/>
      <c r="O5" s="677"/>
    </row>
    <row r="6" spans="2:21" ht="19.149999999999999" customHeight="1" thickBot="1" x14ac:dyDescent="0.3">
      <c r="B6" s="676" t="s">
        <v>80</v>
      </c>
      <c r="C6" s="1030" t="s">
        <v>81</v>
      </c>
      <c r="D6" s="1031"/>
      <c r="F6" s="677"/>
      <c r="G6" s="677"/>
      <c r="H6" s="677"/>
      <c r="I6" s="677"/>
      <c r="J6" s="677"/>
      <c r="K6" s="677"/>
      <c r="L6" s="677"/>
      <c r="M6" s="677"/>
      <c r="N6" s="677"/>
      <c r="O6" s="677"/>
    </row>
    <row r="7" spans="2:21" ht="15.75" thickBot="1" x14ac:dyDescent="0.3">
      <c r="F7" s="677"/>
      <c r="G7" s="677"/>
      <c r="H7" s="677"/>
      <c r="I7" s="677"/>
      <c r="J7" s="677"/>
      <c r="K7" s="677"/>
      <c r="L7" s="677"/>
      <c r="M7" s="677"/>
      <c r="N7" s="677"/>
      <c r="O7" s="677"/>
    </row>
    <row r="8" spans="2:21" ht="21" customHeight="1" x14ac:dyDescent="0.3">
      <c r="B8" s="1022" t="s">
        <v>88</v>
      </c>
      <c r="C8" s="1023"/>
      <c r="D8" s="1020" t="s">
        <v>90</v>
      </c>
      <c r="E8" s="1021"/>
      <c r="J8" s="677"/>
      <c r="K8" s="677"/>
      <c r="L8" s="677"/>
      <c r="M8" s="677"/>
      <c r="N8" s="677"/>
      <c r="O8" s="677"/>
    </row>
    <row r="9" spans="2:21" ht="18.75" x14ac:dyDescent="0.3">
      <c r="B9" s="1024"/>
      <c r="C9" s="1025"/>
      <c r="D9" s="679" t="s">
        <v>96</v>
      </c>
      <c r="E9" s="681" t="s">
        <v>89</v>
      </c>
      <c r="J9" s="677"/>
      <c r="K9" s="677"/>
      <c r="L9" s="677"/>
      <c r="M9" s="677"/>
      <c r="N9" s="677"/>
      <c r="O9" s="677"/>
    </row>
    <row r="10" spans="2:21" ht="18.75" x14ac:dyDescent="0.3">
      <c r="B10" s="1015" t="s">
        <v>85</v>
      </c>
      <c r="C10" s="1016"/>
      <c r="D10" s="680">
        <v>165</v>
      </c>
      <c r="E10" s="682">
        <v>11000</v>
      </c>
      <c r="J10" s="677"/>
      <c r="K10" s="677"/>
      <c r="L10" s="677"/>
      <c r="M10" s="677"/>
      <c r="N10" s="677"/>
      <c r="O10" s="677"/>
    </row>
    <row r="11" spans="2:21" ht="18.75" x14ac:dyDescent="0.3">
      <c r="B11" s="1015" t="s">
        <v>86</v>
      </c>
      <c r="C11" s="1016"/>
      <c r="D11" s="680">
        <v>157</v>
      </c>
      <c r="E11" s="682">
        <v>10500</v>
      </c>
    </row>
    <row r="12" spans="2:21" ht="18.75" x14ac:dyDescent="0.3">
      <c r="B12" s="1015" t="s">
        <v>91</v>
      </c>
      <c r="C12" s="1016"/>
      <c r="D12" s="680">
        <v>150</v>
      </c>
      <c r="E12" s="682">
        <v>10000</v>
      </c>
    </row>
    <row r="13" spans="2:21" ht="18.75" x14ac:dyDescent="0.3">
      <c r="B13" s="1015" t="s">
        <v>92</v>
      </c>
      <c r="C13" s="1016"/>
      <c r="D13" s="680">
        <v>143</v>
      </c>
      <c r="E13" s="682">
        <v>9500</v>
      </c>
    </row>
    <row r="14" spans="2:21" ht="18.75" x14ac:dyDescent="0.3">
      <c r="B14" s="1007" t="s">
        <v>93</v>
      </c>
      <c r="C14" s="1008"/>
      <c r="D14" s="1009" t="s">
        <v>94</v>
      </c>
      <c r="E14" s="1010"/>
    </row>
    <row r="15" spans="2:21" ht="18.75" x14ac:dyDescent="0.3">
      <c r="B15" s="1015" t="s">
        <v>95</v>
      </c>
      <c r="C15" s="1016"/>
      <c r="D15" s="1011">
        <v>8900</v>
      </c>
      <c r="E15" s="1012"/>
    </row>
    <row r="16" spans="2:21" ht="19.5" thickBot="1" x14ac:dyDescent="0.35">
      <c r="B16" s="1017" t="s">
        <v>87</v>
      </c>
      <c r="C16" s="1018"/>
      <c r="D16" s="1013">
        <v>8500</v>
      </c>
      <c r="E16" s="1014"/>
    </row>
  </sheetData>
  <mergeCells count="21">
    <mergeCell ref="I2:J2"/>
    <mergeCell ref="K2:L2"/>
    <mergeCell ref="M2:N2"/>
    <mergeCell ref="D8:E8"/>
    <mergeCell ref="B8:C9"/>
    <mergeCell ref="C3:D3"/>
    <mergeCell ref="C4:D4"/>
    <mergeCell ref="C5:D5"/>
    <mergeCell ref="C6:D6"/>
    <mergeCell ref="B2:D2"/>
    <mergeCell ref="G2:H2"/>
    <mergeCell ref="B14:C14"/>
    <mergeCell ref="D14:E14"/>
    <mergeCell ref="D15:E15"/>
    <mergeCell ref="D16:E16"/>
    <mergeCell ref="B10:C10"/>
    <mergeCell ref="B11:C11"/>
    <mergeCell ref="B12:C12"/>
    <mergeCell ref="B13:C13"/>
    <mergeCell ref="B15:C15"/>
    <mergeCell ref="B16:C16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6B4AA9-A31F-49A4-AB99-FF2165CDC588}">
  <dimension ref="A1:I27"/>
  <sheetViews>
    <sheetView workbookViewId="0">
      <selection activeCell="F3" sqref="F3"/>
    </sheetView>
  </sheetViews>
  <sheetFormatPr defaultRowHeight="15" x14ac:dyDescent="0.25"/>
  <cols>
    <col min="1" max="1" width="19.5703125" customWidth="1"/>
    <col min="2" max="4" width="7.28515625" customWidth="1"/>
  </cols>
  <sheetData>
    <row r="1" spans="1:9" ht="24" thickBot="1" x14ac:dyDescent="0.4">
      <c r="A1" s="1040" t="s">
        <v>139</v>
      </c>
      <c r="B1" s="1041"/>
      <c r="C1" s="1041"/>
      <c r="D1" s="1041"/>
      <c r="E1" s="1041"/>
      <c r="F1" s="1041"/>
      <c r="G1" s="1041"/>
      <c r="H1" s="1042"/>
      <c r="I1" s="836"/>
    </row>
    <row r="2" spans="1:9" ht="15.75" thickBot="1" x14ac:dyDescent="0.3">
      <c r="A2" s="842" t="s">
        <v>127</v>
      </c>
      <c r="B2" s="1038" t="s">
        <v>128</v>
      </c>
      <c r="C2" s="1038"/>
      <c r="D2" s="1038"/>
      <c r="E2" s="1038" t="s">
        <v>129</v>
      </c>
      <c r="F2" s="1038"/>
      <c r="G2" s="1038" t="s">
        <v>130</v>
      </c>
      <c r="H2" s="1039"/>
      <c r="I2" s="837"/>
    </row>
    <row r="3" spans="1:9" x14ac:dyDescent="0.25">
      <c r="A3" s="1035" t="s">
        <v>131</v>
      </c>
      <c r="B3" s="820">
        <v>12</v>
      </c>
      <c r="C3" s="820">
        <v>35</v>
      </c>
      <c r="D3" s="820">
        <v>3000</v>
      </c>
      <c r="E3" s="880">
        <v>90</v>
      </c>
      <c r="F3" s="847" t="s">
        <v>120</v>
      </c>
      <c r="G3" s="828">
        <v>120</v>
      </c>
      <c r="H3" s="848" t="s">
        <v>120</v>
      </c>
      <c r="I3" s="677"/>
    </row>
    <row r="4" spans="1:9" x14ac:dyDescent="0.25">
      <c r="A4" s="1036"/>
      <c r="B4" s="792">
        <v>13.5</v>
      </c>
      <c r="C4" s="792">
        <v>45</v>
      </c>
      <c r="D4" s="792">
        <v>3000</v>
      </c>
      <c r="E4" s="881">
        <v>105</v>
      </c>
      <c r="F4" s="838" t="s">
        <v>120</v>
      </c>
      <c r="G4" s="840">
        <v>135</v>
      </c>
      <c r="H4" s="849" t="s">
        <v>120</v>
      </c>
      <c r="I4" s="677"/>
    </row>
    <row r="5" spans="1:9" ht="15.75" thickBot="1" x14ac:dyDescent="0.3">
      <c r="A5" s="1037"/>
      <c r="B5" s="806">
        <v>13.5</v>
      </c>
      <c r="C5" s="806">
        <v>55</v>
      </c>
      <c r="D5" s="806">
        <v>3000</v>
      </c>
      <c r="E5" s="882">
        <v>120</v>
      </c>
      <c r="F5" s="851" t="s">
        <v>120</v>
      </c>
      <c r="G5" s="830">
        <v>150</v>
      </c>
      <c r="H5" s="852" t="s">
        <v>120</v>
      </c>
      <c r="I5" s="677"/>
    </row>
    <row r="6" spans="1:9" x14ac:dyDescent="0.25">
      <c r="A6" s="1035" t="s">
        <v>132</v>
      </c>
      <c r="B6" s="846">
        <v>7</v>
      </c>
      <c r="C6" s="846">
        <v>30</v>
      </c>
      <c r="D6" s="820">
        <v>3000</v>
      </c>
      <c r="E6" s="880">
        <v>60</v>
      </c>
      <c r="F6" s="847" t="s">
        <v>120</v>
      </c>
      <c r="G6" s="828">
        <v>75</v>
      </c>
      <c r="H6" s="848" t="s">
        <v>120</v>
      </c>
    </row>
    <row r="7" spans="1:9" x14ac:dyDescent="0.25">
      <c r="A7" s="1036"/>
      <c r="B7" s="843">
        <v>7</v>
      </c>
      <c r="C7" s="843">
        <v>40</v>
      </c>
      <c r="D7" s="792">
        <v>3000</v>
      </c>
      <c r="E7" s="881">
        <v>75</v>
      </c>
      <c r="F7" s="838" t="s">
        <v>120</v>
      </c>
      <c r="G7" s="840">
        <v>90</v>
      </c>
      <c r="H7" s="849" t="s">
        <v>120</v>
      </c>
    </row>
    <row r="8" spans="1:9" ht="15.75" thickBot="1" x14ac:dyDescent="0.3">
      <c r="A8" s="1037"/>
      <c r="B8" s="850">
        <v>7</v>
      </c>
      <c r="C8" s="850">
        <v>50</v>
      </c>
      <c r="D8" s="806">
        <v>3000</v>
      </c>
      <c r="E8" s="882">
        <v>90</v>
      </c>
      <c r="F8" s="851" t="s">
        <v>120</v>
      </c>
      <c r="G8" s="830">
        <v>105</v>
      </c>
      <c r="H8" s="852" t="s">
        <v>120</v>
      </c>
    </row>
    <row r="9" spans="1:9" x14ac:dyDescent="0.25">
      <c r="A9" s="1048" t="s">
        <v>133</v>
      </c>
      <c r="B9" s="846">
        <v>30</v>
      </c>
      <c r="C9" s="846">
        <v>30</v>
      </c>
      <c r="D9" s="820">
        <v>3000</v>
      </c>
      <c r="E9" s="880">
        <v>105</v>
      </c>
      <c r="F9" s="856" t="s">
        <v>120</v>
      </c>
      <c r="G9" s="828">
        <v>132</v>
      </c>
      <c r="H9" s="857" t="s">
        <v>120</v>
      </c>
    </row>
    <row r="10" spans="1:9" x14ac:dyDescent="0.25">
      <c r="A10" s="1049"/>
      <c r="B10" s="843">
        <v>40</v>
      </c>
      <c r="C10" s="843">
        <v>40</v>
      </c>
      <c r="D10" s="792">
        <v>3000</v>
      </c>
      <c r="E10" s="881">
        <v>126</v>
      </c>
      <c r="F10" s="845" t="s">
        <v>120</v>
      </c>
      <c r="G10" s="840">
        <v>150</v>
      </c>
      <c r="H10" s="854" t="s">
        <v>120</v>
      </c>
    </row>
    <row r="11" spans="1:9" x14ac:dyDescent="0.25">
      <c r="A11" s="1049"/>
      <c r="B11" s="843">
        <v>50</v>
      </c>
      <c r="C11" s="843">
        <v>50</v>
      </c>
      <c r="D11" s="792">
        <v>3000</v>
      </c>
      <c r="E11" s="881">
        <v>150</v>
      </c>
      <c r="F11" s="845" t="s">
        <v>120</v>
      </c>
      <c r="G11" s="840">
        <v>180</v>
      </c>
      <c r="H11" s="854" t="s">
        <v>120</v>
      </c>
    </row>
    <row r="12" spans="1:9" x14ac:dyDescent="0.25">
      <c r="A12" s="1049"/>
      <c r="B12" s="843">
        <v>60</v>
      </c>
      <c r="C12" s="843">
        <v>60</v>
      </c>
      <c r="D12" s="792">
        <v>3000</v>
      </c>
      <c r="E12" s="881">
        <v>210</v>
      </c>
      <c r="F12" s="845" t="s">
        <v>120</v>
      </c>
      <c r="G12" s="840">
        <v>252</v>
      </c>
      <c r="H12" s="854" t="s">
        <v>120</v>
      </c>
    </row>
    <row r="13" spans="1:9" ht="15.75" thickBot="1" x14ac:dyDescent="0.3">
      <c r="A13" s="1050"/>
      <c r="B13" s="853">
        <v>70</v>
      </c>
      <c r="C13" s="853">
        <v>70</v>
      </c>
      <c r="D13" s="815">
        <v>3000</v>
      </c>
      <c r="E13" s="883">
        <v>390</v>
      </c>
      <c r="F13" s="845" t="s">
        <v>120</v>
      </c>
      <c r="G13" s="844">
        <v>474</v>
      </c>
      <c r="H13" s="854" t="s">
        <v>120</v>
      </c>
    </row>
    <row r="14" spans="1:9" ht="15" customHeight="1" x14ac:dyDescent="0.25">
      <c r="A14" s="1051" t="s">
        <v>134</v>
      </c>
      <c r="B14" s="846">
        <v>12</v>
      </c>
      <c r="C14" s="846">
        <v>60</v>
      </c>
      <c r="D14" s="820">
        <v>2200</v>
      </c>
      <c r="E14" s="880">
        <v>106</v>
      </c>
      <c r="F14" s="847" t="s">
        <v>120</v>
      </c>
      <c r="G14" s="828">
        <v>139</v>
      </c>
      <c r="H14" s="848" t="s">
        <v>120</v>
      </c>
    </row>
    <row r="15" spans="1:9" x14ac:dyDescent="0.25">
      <c r="A15" s="1052"/>
      <c r="B15" s="843">
        <v>12</v>
      </c>
      <c r="C15" s="843">
        <v>60</v>
      </c>
      <c r="D15" s="792">
        <v>3000</v>
      </c>
      <c r="E15" s="881">
        <v>144</v>
      </c>
      <c r="F15" s="838" t="s">
        <v>120</v>
      </c>
      <c r="G15" s="840">
        <v>189</v>
      </c>
      <c r="H15" s="849" t="s">
        <v>120</v>
      </c>
    </row>
    <row r="16" spans="1:9" x14ac:dyDescent="0.25">
      <c r="A16" s="1052"/>
      <c r="B16" s="843">
        <v>12</v>
      </c>
      <c r="C16" s="843">
        <v>70</v>
      </c>
      <c r="D16" s="792">
        <v>2200</v>
      </c>
      <c r="E16" s="881">
        <v>121</v>
      </c>
      <c r="F16" s="838" t="s">
        <v>120</v>
      </c>
      <c r="G16" s="840">
        <v>161</v>
      </c>
      <c r="H16" s="849" t="s">
        <v>120</v>
      </c>
    </row>
    <row r="17" spans="1:8" x14ac:dyDescent="0.25">
      <c r="A17" s="1052"/>
      <c r="B17" s="843">
        <v>12</v>
      </c>
      <c r="C17" s="843">
        <v>70</v>
      </c>
      <c r="D17" s="792">
        <v>3000</v>
      </c>
      <c r="E17" s="881">
        <v>165</v>
      </c>
      <c r="F17" s="838" t="s">
        <v>120</v>
      </c>
      <c r="G17" s="840">
        <v>219</v>
      </c>
      <c r="H17" s="849" t="s">
        <v>120</v>
      </c>
    </row>
    <row r="18" spans="1:8" x14ac:dyDescent="0.25">
      <c r="A18" s="1052"/>
      <c r="B18" s="843">
        <v>12</v>
      </c>
      <c r="C18" s="843">
        <v>80</v>
      </c>
      <c r="D18" s="792">
        <v>2200</v>
      </c>
      <c r="E18" s="881">
        <v>141</v>
      </c>
      <c r="F18" s="838" t="s">
        <v>120</v>
      </c>
      <c r="G18" s="840">
        <v>185</v>
      </c>
      <c r="H18" s="849" t="s">
        <v>120</v>
      </c>
    </row>
    <row r="19" spans="1:8" x14ac:dyDescent="0.25">
      <c r="A19" s="1052"/>
      <c r="B19" s="843">
        <v>12</v>
      </c>
      <c r="C19" s="843">
        <v>80</v>
      </c>
      <c r="D19" s="792">
        <v>3000</v>
      </c>
      <c r="E19" s="881">
        <v>192</v>
      </c>
      <c r="F19" s="838" t="s">
        <v>120</v>
      </c>
      <c r="G19" s="840">
        <v>252</v>
      </c>
      <c r="H19" s="849" t="s">
        <v>120</v>
      </c>
    </row>
    <row r="20" spans="1:8" x14ac:dyDescent="0.25">
      <c r="A20" s="1052"/>
      <c r="B20" s="843">
        <v>12</v>
      </c>
      <c r="C20" s="843">
        <v>100</v>
      </c>
      <c r="D20" s="792">
        <v>2200</v>
      </c>
      <c r="E20" s="881">
        <v>181</v>
      </c>
      <c r="F20" s="838" t="s">
        <v>120</v>
      </c>
      <c r="G20" s="840">
        <v>238</v>
      </c>
      <c r="H20" s="849" t="s">
        <v>120</v>
      </c>
    </row>
    <row r="21" spans="1:8" ht="15.75" thickBot="1" x14ac:dyDescent="0.3">
      <c r="A21" s="1053"/>
      <c r="B21" s="850">
        <v>12</v>
      </c>
      <c r="C21" s="850">
        <v>100</v>
      </c>
      <c r="D21" s="806">
        <v>3000</v>
      </c>
      <c r="E21" s="882">
        <v>246</v>
      </c>
      <c r="F21" s="851" t="s">
        <v>120</v>
      </c>
      <c r="G21" s="830">
        <v>324</v>
      </c>
      <c r="H21" s="852" t="s">
        <v>120</v>
      </c>
    </row>
    <row r="22" spans="1:8" x14ac:dyDescent="0.25">
      <c r="A22" s="1052" t="s">
        <v>135</v>
      </c>
      <c r="B22" s="855">
        <v>12</v>
      </c>
      <c r="C22" s="855">
        <v>120</v>
      </c>
      <c r="D22" s="818">
        <v>2200</v>
      </c>
      <c r="E22" s="884">
        <v>238</v>
      </c>
      <c r="F22" s="839" t="s">
        <v>120</v>
      </c>
      <c r="G22" s="841">
        <v>311</v>
      </c>
      <c r="H22" s="858" t="s">
        <v>120</v>
      </c>
    </row>
    <row r="23" spans="1:8" x14ac:dyDescent="0.25">
      <c r="A23" s="1052"/>
      <c r="B23" s="843">
        <v>12</v>
      </c>
      <c r="C23" s="843">
        <v>120</v>
      </c>
      <c r="D23" s="792">
        <v>3000</v>
      </c>
      <c r="E23" s="881">
        <v>324</v>
      </c>
      <c r="F23" s="838" t="s">
        <v>120</v>
      </c>
      <c r="G23" s="840">
        <v>423</v>
      </c>
      <c r="H23" s="849" t="s">
        <v>120</v>
      </c>
    </row>
    <row r="24" spans="1:8" x14ac:dyDescent="0.25">
      <c r="A24" s="1052"/>
      <c r="B24" s="843">
        <v>12</v>
      </c>
      <c r="C24" s="843">
        <v>150</v>
      </c>
      <c r="D24" s="792">
        <v>2200</v>
      </c>
      <c r="E24" s="881">
        <v>330</v>
      </c>
      <c r="F24" s="838" t="s">
        <v>120</v>
      </c>
      <c r="G24" s="840">
        <v>434</v>
      </c>
      <c r="H24" s="849" t="s">
        <v>120</v>
      </c>
    </row>
    <row r="25" spans="1:8" ht="15.75" thickBot="1" x14ac:dyDescent="0.3">
      <c r="A25" s="1053"/>
      <c r="B25" s="850">
        <v>12</v>
      </c>
      <c r="C25" s="850">
        <v>150</v>
      </c>
      <c r="D25" s="806">
        <v>3000</v>
      </c>
      <c r="E25" s="882">
        <v>450</v>
      </c>
      <c r="F25" s="851" t="s">
        <v>120</v>
      </c>
      <c r="G25" s="830">
        <v>591</v>
      </c>
      <c r="H25" s="852" t="s">
        <v>120</v>
      </c>
    </row>
    <row r="26" spans="1:8" ht="15.75" thickBot="1" x14ac:dyDescent="0.3">
      <c r="A26" s="1043" t="s">
        <v>138</v>
      </c>
      <c r="B26" s="1044"/>
      <c r="C26" s="1044"/>
      <c r="D26" s="1044"/>
      <c r="E26" s="1044"/>
      <c r="F26" s="1045"/>
      <c r="G26" s="859">
        <v>120</v>
      </c>
      <c r="H26" s="860" t="s">
        <v>136</v>
      </c>
    </row>
    <row r="27" spans="1:8" ht="15.75" thickBot="1" x14ac:dyDescent="0.3">
      <c r="A27" s="1046" t="s">
        <v>137</v>
      </c>
      <c r="B27" s="1047"/>
      <c r="C27" s="1047"/>
      <c r="D27" s="1047"/>
      <c r="E27" s="1047"/>
      <c r="F27" s="1047"/>
      <c r="G27" s="862">
        <v>10</v>
      </c>
      <c r="H27" s="861" t="s">
        <v>136</v>
      </c>
    </row>
  </sheetData>
  <mergeCells count="11">
    <mergeCell ref="A26:F26"/>
    <mergeCell ref="A27:F27"/>
    <mergeCell ref="A6:A8"/>
    <mergeCell ref="A9:A13"/>
    <mergeCell ref="A14:A21"/>
    <mergeCell ref="A22:A25"/>
    <mergeCell ref="A3:A5"/>
    <mergeCell ref="B2:D2"/>
    <mergeCell ref="E2:F2"/>
    <mergeCell ref="G2:H2"/>
    <mergeCell ref="A1:H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19B346-2F9B-4B64-A678-3218B8B469AE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Ест-тв.влаж</vt:lpstr>
      <vt:lpstr>Строг. прод. ЕльСосна</vt:lpstr>
      <vt:lpstr>Липа, осина</vt:lpstr>
      <vt:lpstr>Меб. щит</vt:lpstr>
      <vt:lpstr>Лестнич. эл-ты</vt:lpstr>
      <vt:lpstr>Пеллеты</vt:lpstr>
      <vt:lpstr>Погонажные изделия</vt:lpstr>
      <vt:lpstr>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2023-10-11T13:02:41Z</cp:lastPrinted>
  <dcterms:created xsi:type="dcterms:W3CDTF">2015-06-05T18:17:20Z</dcterms:created>
  <dcterms:modified xsi:type="dcterms:W3CDTF">2023-10-14T09:03:41Z</dcterms:modified>
</cp:coreProperties>
</file>