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Ест-тв.влаж" sheetId="1" r:id="rId4"/>
    <sheet state="visible" name="Строг. прод. ЕльСосна" sheetId="2" r:id="rId5"/>
    <sheet state="visible" name="Строг. прод. Лиственница" sheetId="3" r:id="rId6"/>
    <sheet state="visible" name="Строг.прод.Осина" sheetId="4" r:id="rId7"/>
    <sheet state="visible" name="Погонаж. изд." sheetId="5" r:id="rId8"/>
    <sheet state="visible" name="Лестнич. эл-ты" sheetId="6" r:id="rId9"/>
    <sheet state="visible" name="Меб. щит" sheetId="7" r:id="rId10"/>
    <sheet state="visible" name="Двери и компл" sheetId="8" r:id="rId11"/>
    <sheet state="visible" name="Фанера, OSB" sheetId="9" r:id="rId12"/>
    <sheet state="visible" name="Защита древесины " sheetId="10" r:id="rId13"/>
    <sheet state="visible" name="Меб. фур,Крепеж" sheetId="11" r:id="rId14"/>
  </sheets>
  <definedNames/>
  <calcPr/>
</workbook>
</file>

<file path=xl/sharedStrings.xml><?xml version="1.0" encoding="utf-8"?>
<sst xmlns="http://schemas.openxmlformats.org/spreadsheetml/2006/main" count="2644" uniqueCount="938">
  <si>
    <t>Доска, Брус, Рейка  ОБРЕЗН. ЕСТЕСТВЕННОЙ ВЛАЖНОСТИ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</si>
  <si>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</si>
  <si>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</si>
  <si>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</si>
  <si>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</si>
  <si>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</si>
  <si>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rFont val="Arial"/>
        <b/>
        <color rgb="FF000000"/>
        <sz val="10.0"/>
      </rPr>
      <t>Кол-во\Объём в</t>
    </r>
    <r>
      <rPr>
        <rFont val="Arial"/>
        <b val="0"/>
        <color rgb="FF000000"/>
        <sz val="10.0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</si>
  <si>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</si>
  <si>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</si>
  <si>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</si>
  <si>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</si>
  <si>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</si>
  <si>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</si>
  <si>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</si>
  <si>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Брус обрезной 1 сорт</t>
  </si>
  <si>
    <t>Брус обрезной 2 сорт</t>
  </si>
  <si>
    <t>Брус обрезной2 сорт</t>
  </si>
  <si>
    <t>Деревообрабатывающий завод "БЕЛКА35"</t>
  </si>
  <si>
    <t>Склад: МО, г. Раменское, 2-й км Раменского шоссе, стройбаза Белка35.</t>
  </si>
  <si>
    <t>Отдел продаж: +7(909) 921-66-99, +7 (903) 770-50-20, +7 (921) 683-98-31, +7 (926) 417-00-08</t>
  </si>
  <si>
    <t>www.belka35.ru   e-mail: sklad@belka35.ooo</t>
  </si>
  <si>
    <r>
      <rPr>
        <rFont val="Arial"/>
        <b/>
        <color rgb="FF000000"/>
        <sz val="10.0"/>
      </rPr>
      <t>Кол-во\Объём в</t>
    </r>
    <r>
      <rPr>
        <rFont val="Arial"/>
        <b val="0"/>
        <color rgb="FF000000"/>
        <sz val="10.0"/>
      </rPr>
      <t xml:space="preserve"> 1 штуке</t>
    </r>
  </si>
  <si>
    <t>Доска обрезная 1 сорт</t>
  </si>
  <si>
    <t>Доска обрезная 2 сорт</t>
  </si>
  <si>
    <t>Рейка обрезная 1 сорт</t>
  </si>
  <si>
    <t>Рейка обрезная 2 сорт</t>
  </si>
  <si>
    <t>Строганная продукция Ель / Сосна 01.05.2023</t>
  </si>
  <si>
    <t>Сорт</t>
  </si>
  <si>
    <t>длина</t>
  </si>
  <si>
    <t>Объём\Кол-во в 1 паллете</t>
  </si>
  <si>
    <t>Кол-во\Объём\Полезная S в 1 упаковке</t>
  </si>
  <si>
    <t>Цена(руб) ОПТ</t>
  </si>
  <si>
    <t>Цена(руб) РОЗНИЦА</t>
  </si>
  <si>
    <t>уп</t>
  </si>
  <si>
    <t>раб /м2</t>
  </si>
  <si>
    <t>1 уп</t>
  </si>
  <si>
    <t>Евровагонка</t>
  </si>
  <si>
    <t>АВ</t>
  </si>
  <si>
    <t>С</t>
  </si>
  <si>
    <t>Имитация бруса</t>
  </si>
  <si>
    <t>Деревообрабатывающий завод "БЕЛКА35"</t>
  </si>
  <si>
    <t>Отдел продаж: +7(909) 921-66-99, +7 (903) 770-50-20, +7 (921) 683-98-30, +7 (926) 417-00-08</t>
  </si>
  <si>
    <t>www.belka35.ru e-mail: sklad@belka35.ooo</t>
  </si>
  <si>
    <t>Вагонка штиль</t>
  </si>
  <si>
    <t>Доска пола</t>
  </si>
  <si>
    <t>Доска пол</t>
  </si>
  <si>
    <t>Планкен прямой</t>
  </si>
  <si>
    <t>АВС</t>
  </si>
  <si>
    <t>Планкен скошенный</t>
  </si>
  <si>
    <t>Блокхаус</t>
  </si>
  <si>
    <t>Террасная доска</t>
  </si>
  <si>
    <t>Палубная доска</t>
  </si>
  <si>
    <t>Объём в штуке</t>
  </si>
  <si>
    <t>кол-во штук</t>
  </si>
  <si>
    <t>Цена за штуки</t>
  </si>
  <si>
    <t>Цена (руб) ОПТ</t>
  </si>
  <si>
    <t>Цена (руб) Розница</t>
  </si>
  <si>
    <t>Брусок строганный</t>
  </si>
  <si>
    <t>200 ₽</t>
  </si>
  <si>
    <t>19 000 ₽</t>
  </si>
  <si>
    <t>273 ₽</t>
  </si>
  <si>
    <t>26 000 ₽</t>
  </si>
  <si>
    <t>143 ₽</t>
  </si>
  <si>
    <t>195 ₽</t>
  </si>
  <si>
    <t>137 ₽</t>
  </si>
  <si>
    <t>187 ₽</t>
  </si>
  <si>
    <t>114 ₽</t>
  </si>
  <si>
    <t>156 ₽</t>
  </si>
  <si>
    <t>91 ₽</t>
  </si>
  <si>
    <t>125 ₽</t>
  </si>
  <si>
    <t>86 ₽</t>
  </si>
  <si>
    <t>117 ₽</t>
  </si>
  <si>
    <t>68 ₽</t>
  </si>
  <si>
    <t>94 ₽</t>
  </si>
  <si>
    <t>59 ₽</t>
  </si>
  <si>
    <t>22 000 ₽</t>
  </si>
  <si>
    <t>74 ₽</t>
  </si>
  <si>
    <t>27 300 ₽</t>
  </si>
  <si>
    <t>ВС</t>
  </si>
  <si>
    <t>99 ₽</t>
  </si>
  <si>
    <t>13 200 ₽</t>
  </si>
  <si>
    <t>129 ₽</t>
  </si>
  <si>
    <t>18 000 ₽</t>
  </si>
  <si>
    <t>95 ₽</t>
  </si>
  <si>
    <t>124 ₽</t>
  </si>
  <si>
    <t>79 ₽</t>
  </si>
  <si>
    <t>103 ₽</t>
  </si>
  <si>
    <t>63 ₽</t>
  </si>
  <si>
    <t>83 ₽</t>
  </si>
  <si>
    <t>77 ₽</t>
  </si>
  <si>
    <t>48 ₽</t>
  </si>
  <si>
    <t>62 ₽</t>
  </si>
  <si>
    <t>36 ₽</t>
  </si>
  <si>
    <t>46 ₽</t>
  </si>
  <si>
    <t>Рейка строганная массив</t>
  </si>
  <si>
    <t>75 ₽</t>
  </si>
  <si>
    <t>20 000 ₽</t>
  </si>
  <si>
    <t>84 ₽</t>
  </si>
  <si>
    <t>109 ₽</t>
  </si>
  <si>
    <t>60 ₽</t>
  </si>
  <si>
    <t>78 ₽</t>
  </si>
  <si>
    <t>50 ₽</t>
  </si>
  <si>
    <t>65 ₽</t>
  </si>
  <si>
    <t>40 ₽</t>
  </si>
  <si>
    <t>52 ₽</t>
  </si>
  <si>
    <t>32 ₽</t>
  </si>
  <si>
    <t>42 ₽</t>
  </si>
  <si>
    <t>49 ₽</t>
  </si>
  <si>
    <t>27 000 ₽</t>
  </si>
  <si>
    <t>33 600 ₽</t>
  </si>
  <si>
    <t>41 ₽</t>
  </si>
  <si>
    <t>30 000 ₽</t>
  </si>
  <si>
    <t>47 ₽</t>
  </si>
  <si>
    <t>39 000 ₽</t>
  </si>
  <si>
    <t>30 ₽</t>
  </si>
  <si>
    <t>39 ₽</t>
  </si>
  <si>
    <t>Рейка строганная массив / сращенная</t>
  </si>
  <si>
    <t>33 300 ₽</t>
  </si>
  <si>
    <t>40 900 ₽</t>
  </si>
  <si>
    <t>61 ₽</t>
  </si>
  <si>
    <t>45 ₽</t>
  </si>
  <si>
    <t>55 ₽</t>
  </si>
  <si>
    <t>37 ₽</t>
  </si>
  <si>
    <t>38 500 ₽</t>
  </si>
  <si>
    <t>46 200 ₽</t>
  </si>
  <si>
    <t>31 ₽</t>
  </si>
  <si>
    <t>40 000 ₽</t>
  </si>
  <si>
    <t>47 200 ₽</t>
  </si>
  <si>
    <t>35 ₽</t>
  </si>
  <si>
    <t>28 ₽</t>
  </si>
  <si>
    <t>Рейка строганная сращенная</t>
  </si>
  <si>
    <t>АА</t>
  </si>
  <si>
    <t>98 000 ₽</t>
  </si>
  <si>
    <t>69 ₽</t>
  </si>
  <si>
    <t>115 000 ₽</t>
  </si>
  <si>
    <t>33 ₽</t>
  </si>
  <si>
    <t>110 000 ₽</t>
  </si>
  <si>
    <t>120 000 ₽</t>
  </si>
  <si>
    <t>77 000 ₽</t>
  </si>
  <si>
    <t>101 ₽</t>
  </si>
  <si>
    <t>84 000 ₽</t>
  </si>
  <si>
    <t>87 000 ₽</t>
  </si>
  <si>
    <t>130 ₽</t>
  </si>
  <si>
    <t>90 000 ₽</t>
  </si>
  <si>
    <t>54 ₽</t>
  </si>
  <si>
    <t>26 ₽</t>
  </si>
  <si>
    <t>43 ₽</t>
  </si>
  <si>
    <t>21 ₽</t>
  </si>
  <si>
    <t>29 ₽</t>
  </si>
  <si>
    <t>24 ₽</t>
  </si>
  <si>
    <t>20 ₽</t>
  </si>
  <si>
    <t>27 ₽</t>
  </si>
  <si>
    <t>16 ₽</t>
  </si>
  <si>
    <t>22 ₽</t>
  </si>
  <si>
    <t>18 ₽</t>
  </si>
  <si>
    <t>15 000 ₽</t>
  </si>
  <si>
    <t>23 ₽</t>
  </si>
  <si>
    <t>18 900 ₽</t>
  </si>
  <si>
    <t>15 ₽</t>
  </si>
  <si>
    <t>19 ₽</t>
  </si>
  <si>
    <t>12 ₽</t>
  </si>
  <si>
    <t>Цена(руб) за штуки</t>
  </si>
  <si>
    <t>Доска строганная</t>
  </si>
  <si>
    <t>684 ₽</t>
  </si>
  <si>
    <t>30 000</t>
  </si>
  <si>
    <t>342 ₽</t>
  </si>
  <si>
    <t>477 ₽</t>
  </si>
  <si>
    <t>26 500</t>
  </si>
  <si>
    <t>239 ₽</t>
  </si>
  <si>
    <t>464 ₽</t>
  </si>
  <si>
    <t>232 ₽</t>
  </si>
  <si>
    <t>385 ₽</t>
  </si>
  <si>
    <t>192 ₽</t>
  </si>
  <si>
    <t>318 ₽</t>
  </si>
  <si>
    <t>159 ₽</t>
  </si>
  <si>
    <t>305 ₽</t>
  </si>
  <si>
    <t>153 ₽</t>
  </si>
  <si>
    <t>264 ₽</t>
  </si>
  <si>
    <t>15 100</t>
  </si>
  <si>
    <t>132 ₽</t>
  </si>
  <si>
    <t>219 ₽</t>
  </si>
  <si>
    <t>175 ₽</t>
  </si>
  <si>
    <t>88 ₽</t>
  </si>
  <si>
    <t>174 ₽</t>
  </si>
  <si>
    <t>87 ₽</t>
  </si>
  <si>
    <t>992 ₽</t>
  </si>
  <si>
    <t>29 000</t>
  </si>
  <si>
    <t>496 ₽</t>
  </si>
  <si>
    <t>702 ₽</t>
  </si>
  <si>
    <t>351 ₽</t>
  </si>
  <si>
    <t>683 ₽</t>
  </si>
  <si>
    <t>566 ₽</t>
  </si>
  <si>
    <t>283 ₽</t>
  </si>
  <si>
    <t>468 ₽</t>
  </si>
  <si>
    <t>234 ₽</t>
  </si>
  <si>
    <t>449 ₽</t>
  </si>
  <si>
    <t>225 ₽</t>
  </si>
  <si>
    <t>397 ₽</t>
  </si>
  <si>
    <t>198 ₽</t>
  </si>
  <si>
    <t>329 ₽</t>
  </si>
  <si>
    <t>164 ₽</t>
  </si>
  <si>
    <t>261 ₽</t>
  </si>
  <si>
    <t>1 427 ₽</t>
  </si>
  <si>
    <t>1061 ₽</t>
  </si>
  <si>
    <t>1 143 ₽</t>
  </si>
  <si>
    <t>21 700</t>
  </si>
  <si>
    <t>850 ₽</t>
  </si>
  <si>
    <t>562 ₽</t>
  </si>
  <si>
    <t>413 ₽</t>
  </si>
  <si>
    <t>15 700</t>
  </si>
  <si>
    <t>615 ₽</t>
  </si>
  <si>
    <t>203 ₽</t>
  </si>
  <si>
    <t>750 ₽</t>
  </si>
  <si>
    <t>27 000</t>
  </si>
  <si>
    <t>405 ₽</t>
  </si>
  <si>
    <t>810 ₽</t>
  </si>
  <si>
    <t>Строганная продукция из Лиственницы 10.08.2022</t>
  </si>
  <si>
    <r>
      <rPr>
        <rFont val="Arial"/>
        <b/>
        <color theme="1"/>
        <sz val="8.0"/>
      </rPr>
      <t xml:space="preserve">Кол-во\Объём\Полезная S </t>
    </r>
    <r>
      <rPr>
        <rFont val="Arial"/>
        <b val="0"/>
        <color theme="1"/>
        <sz val="8.0"/>
      </rPr>
      <t>в 1 упаковке</t>
    </r>
  </si>
  <si>
    <r>
      <rPr>
        <rFont val="Arial"/>
        <color theme="1"/>
        <sz val="11.0"/>
      </rPr>
      <t xml:space="preserve">Цена(руб)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</si>
  <si>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Цена(руб)       </t>
    </r>
    <r>
      <rPr>
        <rFont val="Arial"/>
        <b/>
        <color theme="1"/>
        <sz val="11.0"/>
      </rPr>
      <t>РОЗНИЦА</t>
    </r>
  </si>
  <si>
    <t>рабочая ширина</t>
  </si>
  <si>
    <t xml:space="preserve">раб /м2                </t>
  </si>
  <si>
    <t>м2</t>
  </si>
  <si>
    <t>В</t>
  </si>
  <si>
    <r>
      <rPr>
        <rFont val="Arial"/>
        <b/>
        <color theme="1"/>
        <sz val="8.0"/>
      </rPr>
      <t xml:space="preserve">Кол-во\Объём\Полезная S </t>
    </r>
    <r>
      <rPr>
        <rFont val="Arial"/>
        <b val="0"/>
        <color theme="1"/>
        <sz val="8.0"/>
      </rPr>
      <t>в 1 упаковке</t>
    </r>
  </si>
  <si>
    <r>
      <rPr>
        <rFont val="Arial"/>
        <color theme="1"/>
        <sz val="11.0"/>
      </rPr>
      <t xml:space="preserve">Цена(руб)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</si>
  <si>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Цена(руб)       </t>
    </r>
    <r>
      <rPr>
        <rFont val="Arial"/>
        <b/>
        <color theme="1"/>
        <sz val="11.0"/>
      </rPr>
      <t>РОЗНИЦА</t>
    </r>
  </si>
  <si>
    <t>Планкен скошенный / прямой</t>
  </si>
  <si>
    <t>Палубная доска, Террасная доска</t>
  </si>
  <si>
    <t>Палубная, Террасная доска</t>
  </si>
  <si>
    <t>Строганная продукция из Осины 01.05.2023</t>
  </si>
  <si>
    <r>
      <rPr>
        <rFont val="Arial"/>
        <b/>
        <color theme="1"/>
        <sz val="8.0"/>
      </rPr>
      <t xml:space="preserve">Кол-во\Объём\Полезная S </t>
    </r>
    <r>
      <rPr>
        <rFont val="Arial"/>
        <b val="0"/>
        <color theme="1"/>
        <sz val="8.0"/>
      </rPr>
      <t>в 1 упаковке</t>
    </r>
  </si>
  <si>
    <r>
      <rPr>
        <rFont val="Arial"/>
        <color theme="1"/>
        <sz val="11.0"/>
      </rPr>
      <t xml:space="preserve">Цена(руб)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</si>
  <si>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Цена(руб)       </t>
    </r>
    <r>
      <rPr>
        <rFont val="Arial"/>
        <b/>
        <color theme="1"/>
        <sz val="11.0"/>
      </rPr>
      <t>РОЗНИЦА</t>
    </r>
  </si>
  <si>
    <t>Вагонка софтлайн</t>
  </si>
  <si>
    <t>А</t>
  </si>
  <si>
    <t>Вагонка софтлайн сращенная</t>
  </si>
  <si>
    <r>
      <rPr>
        <rFont val="Arial"/>
        <b/>
        <color theme="1"/>
        <sz val="8.0"/>
      </rPr>
      <t xml:space="preserve">Кол-во\Объём\Полезная S </t>
    </r>
    <r>
      <rPr>
        <rFont val="Arial"/>
        <b val="0"/>
        <color theme="1"/>
        <sz val="8.0"/>
      </rPr>
      <t>в 1 упаковке</t>
    </r>
  </si>
  <si>
    <r>
      <rPr>
        <rFont val="Arial"/>
        <color theme="1"/>
        <sz val="11.0"/>
      </rPr>
      <t xml:space="preserve">Цена(руб)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</si>
  <si>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Цена(руб)       </t>
    </r>
    <r>
      <rPr>
        <rFont val="Arial"/>
        <b/>
        <color theme="1"/>
        <sz val="11.0"/>
      </rPr>
      <t>РОЗНИЦА</t>
    </r>
  </si>
  <si>
    <t>Строганная продукция из Осины 10.08.2022</t>
  </si>
  <si>
    <r>
      <rPr>
        <rFont val="Arial"/>
        <b/>
        <color theme="1"/>
        <sz val="8.0"/>
      </rPr>
      <t xml:space="preserve">Кол-во\Объём\Полезная S </t>
    </r>
    <r>
      <rPr>
        <rFont val="Arial"/>
        <b val="0"/>
        <color theme="1"/>
        <sz val="8.0"/>
      </rPr>
      <t>в 1 упаковке</t>
    </r>
  </si>
  <si>
    <r>
      <rPr>
        <rFont val="Arial"/>
        <color theme="1"/>
        <sz val="11.0"/>
      </rPr>
      <t xml:space="preserve">Цена(руб)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</si>
  <si>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Цена(руб)       </t>
    </r>
    <r>
      <rPr>
        <rFont val="Arial"/>
        <b/>
        <color theme="1"/>
        <sz val="11.0"/>
      </rPr>
      <t>РОЗНИЦА</t>
    </r>
  </si>
  <si>
    <t>Полок</t>
  </si>
  <si>
    <r>
      <rPr>
        <rFont val="Arial"/>
        <b/>
        <color theme="1"/>
        <sz val="8.0"/>
      </rPr>
      <t xml:space="preserve">Кол-во\Объём\Полезная S </t>
    </r>
    <r>
      <rPr>
        <rFont val="Arial"/>
        <b val="0"/>
        <color theme="1"/>
        <sz val="8.0"/>
      </rPr>
      <t>в 1 упаковке</t>
    </r>
  </si>
  <si>
    <r>
      <rPr>
        <rFont val="Arial"/>
        <color theme="1"/>
        <sz val="11.0"/>
      </rPr>
      <t xml:space="preserve">Цена(руб)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</si>
  <si>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Цена(руб)       </t>
    </r>
    <r>
      <rPr>
        <rFont val="Arial"/>
        <b/>
        <color theme="1"/>
        <sz val="11.0"/>
      </rPr>
      <t>РОЗНИЦА</t>
    </r>
  </si>
  <si>
    <t>Погонажные изделия от 24.12.2022</t>
  </si>
  <si>
    <t>Оптовые цены: товар отпускается только УПАКОВКАМИ.</t>
  </si>
  <si>
    <t>Продукция упакована в термоусадочную пленку.</t>
  </si>
  <si>
    <t>Наименование</t>
  </si>
  <si>
    <t>форма / рисунок</t>
  </si>
  <si>
    <t>Размер мм.</t>
  </si>
  <si>
    <t>Порода древесины / Категория</t>
  </si>
  <si>
    <t>Ед. изм</t>
  </si>
  <si>
    <t>Цена (руб) опт</t>
  </si>
  <si>
    <t>Цена (руб) розница</t>
  </si>
  <si>
    <t>Уголок равносторонний</t>
  </si>
  <si>
    <t>гладкий</t>
  </si>
  <si>
    <t>80 * 80 * 3000</t>
  </si>
  <si>
    <t>Сосна АА сращ</t>
  </si>
  <si>
    <t>м.п.</t>
  </si>
  <si>
    <t>135,0 ₽</t>
  </si>
  <si>
    <t>178,0 ₽</t>
  </si>
  <si>
    <t>70 * 70 * 3000</t>
  </si>
  <si>
    <t>120,0 ₽</t>
  </si>
  <si>
    <t>158,0 ₽</t>
  </si>
  <si>
    <t>60 * 60 * 3000</t>
  </si>
  <si>
    <t>64,0 ₽</t>
  </si>
  <si>
    <t>84,0 ₽</t>
  </si>
  <si>
    <t>50 * 50 * 3000</t>
  </si>
  <si>
    <t>48,0 ₽</t>
  </si>
  <si>
    <t>63,0 ₽</t>
  </si>
  <si>
    <t>40 * 40 * 3000</t>
  </si>
  <si>
    <t>38,0 ₽</t>
  </si>
  <si>
    <t>50,0 ₽</t>
  </si>
  <si>
    <t>30 * 30 * 3000</t>
  </si>
  <si>
    <t>33,0 ₽</t>
  </si>
  <si>
    <t>44,0 ₽</t>
  </si>
  <si>
    <t>0,0 ₽</t>
  </si>
  <si>
    <t>Уголок разносторонний</t>
  </si>
  <si>
    <t>50 * 70 * 3000</t>
  </si>
  <si>
    <t>58,0 ₽</t>
  </si>
  <si>
    <t>77,0 ₽</t>
  </si>
  <si>
    <t>40 * 60 * 3000</t>
  </si>
  <si>
    <t>45,0 ₽</t>
  </si>
  <si>
    <t>60,0 ₽</t>
  </si>
  <si>
    <t>30 * 50 * 3000</t>
  </si>
  <si>
    <t>20 * 40 * 3000</t>
  </si>
  <si>
    <t>35,0 ₽</t>
  </si>
  <si>
    <t>46,0 ₽</t>
  </si>
  <si>
    <t>Раскладка</t>
  </si>
  <si>
    <t>гладкая</t>
  </si>
  <si>
    <t>7 * 60 * 3000</t>
  </si>
  <si>
    <t>30,0 ₽</t>
  </si>
  <si>
    <t>40,0 ₽</t>
  </si>
  <si>
    <t>7 * 50 * 3000</t>
  </si>
  <si>
    <t>29,0 ₽</t>
  </si>
  <si>
    <t>39,0 ₽</t>
  </si>
  <si>
    <t>7 * 40 * 3000</t>
  </si>
  <si>
    <t>23,0 ₽</t>
  </si>
  <si>
    <t>31,0 ₽</t>
  </si>
  <si>
    <t>7 * 30 * 3000</t>
  </si>
  <si>
    <t>18,0 ₽</t>
  </si>
  <si>
    <t>24,0 ₽</t>
  </si>
  <si>
    <t>7 * 20 * 3000</t>
  </si>
  <si>
    <t>12,0 ₽</t>
  </si>
  <si>
    <t>16,0 ₽</t>
  </si>
  <si>
    <t>Плинтус</t>
  </si>
  <si>
    <t>Евро</t>
  </si>
  <si>
    <t>18 * 95 * 3000</t>
  </si>
  <si>
    <t>110,0 ₽</t>
  </si>
  <si>
    <t>137,5 ₽</t>
  </si>
  <si>
    <t>18 * 65 * 3000</t>
  </si>
  <si>
    <t>72,5 ₽</t>
  </si>
  <si>
    <t>фигурный, гладкий</t>
  </si>
  <si>
    <t>13 * 55 * 3000</t>
  </si>
  <si>
    <t>13 * 45 * 3000</t>
  </si>
  <si>
    <t>34,0 ₽</t>
  </si>
  <si>
    <t>13 * 40 * 3000</t>
  </si>
  <si>
    <t>12 * 55 * 3000</t>
  </si>
  <si>
    <t>Сосна ВС сращ</t>
  </si>
  <si>
    <t>21,0 ₽</t>
  </si>
  <si>
    <t>26,3 ₽</t>
  </si>
  <si>
    <t>22,5 ₽</t>
  </si>
  <si>
    <t>14 * 35 * 3000</t>
  </si>
  <si>
    <t>15,0 ₽</t>
  </si>
  <si>
    <t>19,0 ₽</t>
  </si>
  <si>
    <t>Ель АВ массив</t>
  </si>
  <si>
    <t>26,0 ₽</t>
  </si>
  <si>
    <t>Плинтус (Галтель)</t>
  </si>
  <si>
    <t>12 * 35 * 3000</t>
  </si>
  <si>
    <t>28,0 ₽</t>
  </si>
  <si>
    <t>37,0 ₽</t>
  </si>
  <si>
    <t>12 * 30 * 3000</t>
  </si>
  <si>
    <t>32,0 ₽</t>
  </si>
  <si>
    <t>12 * 25 * 3000</t>
  </si>
  <si>
    <t>20,0 ₽</t>
  </si>
  <si>
    <t>12 * 20 * 3000</t>
  </si>
  <si>
    <t>17,0 ₽</t>
  </si>
  <si>
    <t>21,3 ₽</t>
  </si>
  <si>
    <t>Наличник</t>
  </si>
  <si>
    <t>12 * 140 * 2200, 3000</t>
  </si>
  <si>
    <t>150,0 ₽</t>
  </si>
  <si>
    <t>197,0 ₽</t>
  </si>
  <si>
    <t>12 * 120 * 2200, 3000</t>
  </si>
  <si>
    <t>107,0 ₽</t>
  </si>
  <si>
    <t>141,0 ₽</t>
  </si>
  <si>
    <t>12 * 100 * 2200, 3000</t>
  </si>
  <si>
    <t>82,0 ₽</t>
  </si>
  <si>
    <t>108,0 ₽</t>
  </si>
  <si>
    <t>12 * 80 * 2200, 3000</t>
  </si>
  <si>
    <t>12 * 70 * 2200, 3000</t>
  </si>
  <si>
    <t>55,0 ₽</t>
  </si>
  <si>
    <t>73,0 ₽</t>
  </si>
  <si>
    <t>12 * 60 * 2200, 3000</t>
  </si>
  <si>
    <t>Доборная доска</t>
  </si>
  <si>
    <t>12 * 200 * 2200, 3000</t>
  </si>
  <si>
    <t>275,0 ₽</t>
  </si>
  <si>
    <t>343,8 ₽</t>
  </si>
  <si>
    <t>187,5 ₽</t>
  </si>
  <si>
    <t>115,0 ₽</t>
  </si>
  <si>
    <t>143,8 ₽</t>
  </si>
  <si>
    <t>98,0 ₽</t>
  </si>
  <si>
    <t>122,5 ₽</t>
  </si>
  <si>
    <t>Дверная коробка (брус) / четв-ть 40</t>
  </si>
  <si>
    <t>34 * 70 * 2100</t>
  </si>
  <si>
    <t>137,0 ₽</t>
  </si>
  <si>
    <t>180,0 ₽</t>
  </si>
  <si>
    <t>30 * 70 * 2100</t>
  </si>
  <si>
    <t>132,0 ₽</t>
  </si>
  <si>
    <t>166,0 ₽</t>
  </si>
  <si>
    <t>Ель АВ сращ</t>
  </si>
  <si>
    <t>92,0 ₽</t>
  </si>
  <si>
    <t>121,0 ₽</t>
  </si>
  <si>
    <t>89,0 ₽</t>
  </si>
  <si>
    <t>117,0 ₽</t>
  </si>
  <si>
    <t>Штапик</t>
  </si>
  <si>
    <t>большой</t>
  </si>
  <si>
    <t>10 * 15 * 3000</t>
  </si>
  <si>
    <t>9,5 ₽</t>
  </si>
  <si>
    <t>11,9 ₽</t>
  </si>
  <si>
    <t>маленький</t>
  </si>
  <si>
    <t>10 * 10 * 3000</t>
  </si>
  <si>
    <t>6,5 ₽</t>
  </si>
  <si>
    <t>9,0 ₽</t>
  </si>
  <si>
    <t>Лестничные элементы 01.12.2022</t>
  </si>
  <si>
    <t>Порода древесины Ель / Сосна</t>
  </si>
  <si>
    <t>Категория А/А - сращенная безсучковая продукция (открытый/закрытый микрошип)</t>
  </si>
  <si>
    <t>Категория А/В - сращенная или цельноламельная с сучком продукция</t>
  </si>
  <si>
    <t>Категория В/С - сращенная или цельноламельная с сучком продукция , но допускается незначительная синева</t>
  </si>
  <si>
    <t>Наименование и размер</t>
  </si>
  <si>
    <t>Цена ОПТ</t>
  </si>
  <si>
    <t>Цена РОЗНИЦА</t>
  </si>
  <si>
    <t>А/А</t>
  </si>
  <si>
    <t>А/В</t>
  </si>
  <si>
    <t>В/С</t>
  </si>
  <si>
    <t>Ступени 40 х 300 х 800; 900; 1000; 1200мм.</t>
  </si>
  <si>
    <t>650 ₽</t>
  </si>
  <si>
    <t>300 ₽</t>
  </si>
  <si>
    <t>830 ₽</t>
  </si>
  <si>
    <t>368 ₽</t>
  </si>
  <si>
    <t>Мебельный щит. толщ.18мм, шир. от 200 до 1200мм. длина. от 800 до 3200мм</t>
  </si>
  <si>
    <t>1080 ₽</t>
  </si>
  <si>
    <t>774 ₽</t>
  </si>
  <si>
    <t>540 ₽</t>
  </si>
  <si>
    <t>1 303 ₽</t>
  </si>
  <si>
    <t>972 ₽</t>
  </si>
  <si>
    <t>657 ₽</t>
  </si>
  <si>
    <t>Мебельный щит. толщ.28мм, шир. от 200 до 1200мм. длина. от 800 до 3200мм</t>
  </si>
  <si>
    <t>1 638 ₽</t>
  </si>
  <si>
    <t>1 176 ₽</t>
  </si>
  <si>
    <t>801 ₽</t>
  </si>
  <si>
    <t>2 044 ₽</t>
  </si>
  <si>
    <t>1 481 ₽</t>
  </si>
  <si>
    <t>1 008 ₽</t>
  </si>
  <si>
    <t>Мебельный щит. толщ.40мм, шир. от 200 до 1200мм. длина. от 800 до 3200мм</t>
  </si>
  <si>
    <t>2 300 ₽</t>
  </si>
  <si>
    <t>1 560 ₽</t>
  </si>
  <si>
    <t>1 100 ₽</t>
  </si>
  <si>
    <t>2 760 ₽</t>
  </si>
  <si>
    <t>1 960 ₽</t>
  </si>
  <si>
    <t>1 384 ₽</t>
  </si>
  <si>
    <t>Косоур (Тетива) 50 х 300 х 2500; 3000; 3500; 4000, 5000, 6000 мм.</t>
  </si>
  <si>
    <t>950 ₽</t>
  </si>
  <si>
    <t>580 ₽</t>
  </si>
  <si>
    <t>***</t>
  </si>
  <si>
    <t>1 170 ₽</t>
  </si>
  <si>
    <t>Косоур (Тетива) 60 х 300 х 2500; 3000; 3500; 4000, 5000, 6000 мм.</t>
  </si>
  <si>
    <t>700 ₽</t>
  </si>
  <si>
    <t>900 ₽</t>
  </si>
  <si>
    <t>Брус клееный 80*80 2-4х ламельный длина 3000; 4000; 6000 мм.</t>
  </si>
  <si>
    <t>290 ₽</t>
  </si>
  <si>
    <t>520 ₽</t>
  </si>
  <si>
    <t>350 ₽</t>
  </si>
  <si>
    <t>Брус клееный 100*100 2-4х ламельный длина 3000; 4000; 6000 мм.</t>
  </si>
  <si>
    <t>600 ₽</t>
  </si>
  <si>
    <t>450 ₽</t>
  </si>
  <si>
    <t>543 ₽</t>
  </si>
  <si>
    <t>Брус клееный 80*80 в рубашке длина 3000; 4000; 6000 мм.</t>
  </si>
  <si>
    <t>365 ₽</t>
  </si>
  <si>
    <t>485 ₽</t>
  </si>
  <si>
    <t>Брус клееный 100*100 в рубашке длина 3000; 4000; 6000 мм.</t>
  </si>
  <si>
    <t>570 ₽</t>
  </si>
  <si>
    <t>755 ₽</t>
  </si>
  <si>
    <t>Балясины 50 х 50 х 900 мм. точеные № 1, 2, 3</t>
  </si>
  <si>
    <t>шт.</t>
  </si>
  <si>
    <t>155 ₽</t>
  </si>
  <si>
    <t>135 ₽</t>
  </si>
  <si>
    <t>218 ₽</t>
  </si>
  <si>
    <t>166 ₽</t>
  </si>
  <si>
    <t>Столб Начальный 80 х 80 х 1200 мм. точеные № 1, 2, 3</t>
  </si>
  <si>
    <t>695 ₽</t>
  </si>
  <si>
    <t>640 ₽</t>
  </si>
  <si>
    <t>Балясины 50 х 50 х 900 мм. фрезерованные № 4, 5, 6</t>
  </si>
  <si>
    <t>176 ₽</t>
  </si>
  <si>
    <t>230 ₽</t>
  </si>
  <si>
    <t>Столб Начальный 80 х 80 х 1200 мм. фрезерованные № 4, 5, 6</t>
  </si>
  <si>
    <t>715 ₽</t>
  </si>
  <si>
    <t>820 ₽</t>
  </si>
  <si>
    <t>Заготовка под балясину 50 х 50 х 900 мм.</t>
  </si>
  <si>
    <t>150 ₽</t>
  </si>
  <si>
    <t>209 ₽</t>
  </si>
  <si>
    <t>Заготовка под Столб Начальный 80х80х1200 мм.</t>
  </si>
  <si>
    <t>800 ₽</t>
  </si>
  <si>
    <t>Поручень 45 х 65 (для балясины 50*50) длина: 2500; 3000; 3500; 4000 мм.</t>
  </si>
  <si>
    <t>180 ₽</t>
  </si>
  <si>
    <t>250 ₽</t>
  </si>
  <si>
    <t>Поручень 45 х 75 (для балясины 50*50) длина: 2500; 3000; 3500; 4000 мм.</t>
  </si>
  <si>
    <t>210 ₽</t>
  </si>
  <si>
    <t>Поручень круглый ø-50мм (для плоских балясин ) дл. 3000; 4000 мм.</t>
  </si>
  <si>
    <t>160 ₽</t>
  </si>
  <si>
    <t>Подбалясенник 65 (для балясины 50*50) длина: 3000; 4000 мм.</t>
  </si>
  <si>
    <t>Рейка 8*50 стык под поручень длина: 3000 мм.</t>
  </si>
  <si>
    <t>Окончание поручня 45 х 65, с поручнем 150мм</t>
  </si>
  <si>
    <t>360 ₽</t>
  </si>
  <si>
    <t>400 ₽</t>
  </si>
  <si>
    <t>Кронштейн металлический для поручня цвет: Черный</t>
  </si>
  <si>
    <t>375 ₽</t>
  </si>
  <si>
    <t>461 ₽</t>
  </si>
  <si>
    <t>Кронштейн металлический для поручня цвет: Антик</t>
  </si>
  <si>
    <t>504 ₽</t>
  </si>
  <si>
    <t>620 ₽</t>
  </si>
  <si>
    <t>Шар декоративный ø-80 мм</t>
  </si>
  <si>
    <t>Шар декоративный ø-100 мм</t>
  </si>
  <si>
    <t>197 ₽</t>
  </si>
  <si>
    <t>Шар декоративный ø-120 мм</t>
  </si>
  <si>
    <t>370 ₽</t>
  </si>
  <si>
    <t>455 ₽</t>
  </si>
  <si>
    <t>Шар декоративный ø-150 мм</t>
  </si>
  <si>
    <t>470 ₽</t>
  </si>
  <si>
    <t>578 ₽</t>
  </si>
  <si>
    <t>Заглушки, пробки, шканты</t>
  </si>
  <si>
    <t>от 5,8 р</t>
  </si>
  <si>
    <t>Мебельный щит 01.02.2023</t>
  </si>
  <si>
    <t>Размер</t>
  </si>
  <si>
    <t>Категория</t>
  </si>
  <si>
    <t>Массив древесины</t>
  </si>
  <si>
    <t>Цена опт</t>
  </si>
  <si>
    <t>Цена Розница</t>
  </si>
  <si>
    <t>порода древесины: Ель</t>
  </si>
  <si>
    <t>толщина мм.</t>
  </si>
  <si>
    <t>сращенный или цельноламельный</t>
  </si>
  <si>
    <t>36 500 ₽</t>
  </si>
  <si>
    <t>ширина мм.</t>
  </si>
  <si>
    <t>200, 250, 300, 400, 500,600, 800, 1000</t>
  </si>
  <si>
    <t>длина мм.</t>
  </si>
  <si>
    <t>800, 900, 1000, 1200, 1500, 2000, 2500, 3000</t>
  </si>
  <si>
    <t>28 600 ₽</t>
  </si>
  <si>
    <t>1008 ₽</t>
  </si>
  <si>
    <t>36 000 ₽</t>
  </si>
  <si>
    <t>27 500 ₽</t>
  </si>
  <si>
    <t>34 600 ₽</t>
  </si>
  <si>
    <t>43 000 ₽</t>
  </si>
  <si>
    <t>54 000 ₽</t>
  </si>
  <si>
    <t>42 000 ₽</t>
  </si>
  <si>
    <t>52 900 ₽</t>
  </si>
  <si>
    <t>49 000 ₽</t>
  </si>
  <si>
    <t>порода древесины: Сосна</t>
  </si>
  <si>
    <t>сращенный</t>
  </si>
  <si>
    <t>1 080 ₽</t>
  </si>
  <si>
    <t>60 000 ₽</t>
  </si>
  <si>
    <t>72 400 ₽</t>
  </si>
  <si>
    <t>200, 250, 300, 400, 500, 600, 800, 1000</t>
  </si>
  <si>
    <t>58 500 ₽</t>
  </si>
  <si>
    <t>73 000 ₽</t>
  </si>
  <si>
    <t>57 500 ₽</t>
  </si>
  <si>
    <t>69000 ₽</t>
  </si>
  <si>
    <t>порода древесины: Лиственница</t>
  </si>
  <si>
    <t>1 692 ₽</t>
  </si>
  <si>
    <t>94 000 ₽</t>
  </si>
  <si>
    <t>1 890 ₽</t>
  </si>
  <si>
    <t>105 000 ₽</t>
  </si>
  <si>
    <t>200, 300, 400, 500, 600, 800, 1000</t>
  </si>
  <si>
    <t>3 760 ₽</t>
  </si>
  <si>
    <t>4 200 ₽</t>
  </si>
  <si>
    <t>300, 400, 500, 600, 800, 1000, 1200</t>
  </si>
  <si>
    <t>цельноламельный</t>
  </si>
  <si>
    <t>200, 300, 400, 500, 600, 800</t>
  </si>
  <si>
    <t>от 900 до 1500</t>
  </si>
  <si>
    <t>2 070 ₽</t>
  </si>
  <si>
    <t>от 2000 до 2400</t>
  </si>
  <si>
    <t>2 250 ₽</t>
  </si>
  <si>
    <t>125 000 ₽</t>
  </si>
  <si>
    <t>от 2500 до 3000</t>
  </si>
  <si>
    <t>2 430 ₽</t>
  </si>
  <si>
    <t>135 000 ₽</t>
  </si>
  <si>
    <t>300, 400, 500, 600, 800</t>
  </si>
  <si>
    <t>4 600 ₽</t>
  </si>
  <si>
    <t>5 040 ₽</t>
  </si>
  <si>
    <t>126 000 ₽</t>
  </si>
  <si>
    <t>5 000 ₽</t>
  </si>
  <si>
    <t>5 520 ₽</t>
  </si>
  <si>
    <t>138 000 ₽</t>
  </si>
  <si>
    <t>1000, 1200</t>
  </si>
  <si>
    <t>от 1000 до 1900</t>
  </si>
  <si>
    <t>5 400 ₽</t>
  </si>
  <si>
    <t>5 800 ₽</t>
  </si>
  <si>
    <t>145 000 ₽</t>
  </si>
  <si>
    <t>АЕодн</t>
  </si>
  <si>
    <t>1 800 ₽</t>
  </si>
  <si>
    <t>99 990 ₽</t>
  </si>
  <si>
    <t>2 007 ₽</t>
  </si>
  <si>
    <t>111 500 ₽</t>
  </si>
  <si>
    <t>3 900 ₽</t>
  </si>
  <si>
    <t>97 500 ₽</t>
  </si>
  <si>
    <t>4 320 ₽</t>
  </si>
  <si>
    <t>108 000 ₽</t>
  </si>
  <si>
    <t>2 149 ₽</t>
  </si>
  <si>
    <t>119 400 ₽</t>
  </si>
  <si>
    <t>2 340 ₽</t>
  </si>
  <si>
    <t>130 000 ₽</t>
  </si>
  <si>
    <t>2 509 ₽</t>
  </si>
  <si>
    <t>139 400 ₽</t>
  </si>
  <si>
    <t>2 790 ₽</t>
  </si>
  <si>
    <t>155 000 ₽</t>
  </si>
  <si>
    <t>2 689 ₽</t>
  </si>
  <si>
    <t>149 400 ₽</t>
  </si>
  <si>
    <t>2 970 ₽</t>
  </si>
  <si>
    <t>165 000 ₽</t>
  </si>
  <si>
    <t>4 800 ₽</t>
  </si>
  <si>
    <t>5 200 ₽</t>
  </si>
  <si>
    <t>5 500 ₽</t>
  </si>
  <si>
    <t>137 500 ₽</t>
  </si>
  <si>
    <t>5 880 ₽</t>
  </si>
  <si>
    <t>147 000 ₽</t>
  </si>
  <si>
    <t>5 900 ₽</t>
  </si>
  <si>
    <t>147 500 ₽</t>
  </si>
  <si>
    <t>6 280 ₽</t>
  </si>
  <si>
    <t>157 000 ₽</t>
  </si>
  <si>
    <t>5 720 ₽</t>
  </si>
  <si>
    <t>143 000 ₽</t>
  </si>
  <si>
    <t>6 000 ₽</t>
  </si>
  <si>
    <t>150 000 ₽</t>
  </si>
  <si>
    <t>6 200 ₽</t>
  </si>
  <si>
    <t>6 600 ₽</t>
  </si>
  <si>
    <t>Двери из массива древесины и комплектующие</t>
  </si>
  <si>
    <t xml:space="preserve"> Порода древесины / Категория</t>
  </si>
  <si>
    <r>
      <rPr>
        <rFont val="Arial"/>
        <color theme="1"/>
        <sz val="11.0"/>
      </rPr>
      <t xml:space="preserve">Цена (руб)    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</si>
  <si>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 (руб)    </t>
    </r>
    <r>
      <rPr>
        <rFont val="Arial"/>
        <b/>
        <color theme="1"/>
        <sz val="11.0"/>
      </rPr>
      <t>РОЗНИЦА</t>
    </r>
  </si>
  <si>
    <r>
      <rPr>
        <rFont val="Arial"/>
        <color rgb="FF000000"/>
        <sz val="9.0"/>
      </rPr>
      <t xml:space="preserve">Дверь деревянная №1 филенчатая  </t>
    </r>
    <r>
      <rPr>
        <rFont val="Arial"/>
        <color rgb="FF000000"/>
        <sz val="8.0"/>
      </rPr>
      <t>40 х 600,700,800 х 2000 мм</t>
    </r>
  </si>
  <si>
    <t>Ель АВ</t>
  </si>
  <si>
    <r>
      <rPr>
        <rFont val="Arial"/>
        <color rgb="FF000000"/>
        <sz val="9.0"/>
      </rPr>
      <t xml:space="preserve">Дверь деревянная №2 филенчатая  </t>
    </r>
    <r>
      <rPr>
        <rFont val="Arial"/>
        <color rgb="FF000000"/>
        <sz val="8.0"/>
      </rPr>
      <t>40 х 600,700,800 х 2000 мм</t>
    </r>
  </si>
  <si>
    <r>
      <rPr>
        <rFont val="Arial"/>
        <color rgb="FF000000"/>
        <sz val="9.0"/>
      </rPr>
      <t xml:space="preserve">Дверь деревянная №3 филенчатая  </t>
    </r>
    <r>
      <rPr>
        <rFont val="Arial"/>
        <color rgb="FF000000"/>
        <sz val="8.0"/>
      </rPr>
      <t>40 х 600,700,800 х 2000 мм</t>
    </r>
  </si>
  <si>
    <r>
      <rPr>
        <rFont val="Arial"/>
        <color rgb="FF000000"/>
        <sz val="9.0"/>
      </rPr>
      <t xml:space="preserve">Дверь деревянная №4 филенчатая  </t>
    </r>
    <r>
      <rPr>
        <rFont val="Arial"/>
        <color rgb="FF000000"/>
        <sz val="8.0"/>
      </rPr>
      <t>40 х 600,700,800 х 2000 мм</t>
    </r>
  </si>
  <si>
    <r>
      <rPr>
        <rFont val="Arial"/>
        <color rgb="FF000000"/>
        <sz val="9.0"/>
      </rPr>
      <t xml:space="preserve">Дверь деревянная №5 филенчатая  </t>
    </r>
    <r>
      <rPr>
        <rFont val="Arial"/>
        <color rgb="FF000000"/>
        <sz val="8.0"/>
      </rPr>
      <t>40 х 600,700,800 х 2000 мм</t>
    </r>
  </si>
  <si>
    <t>Габаритные размеры стандартного дверного полотна: толщина по обвязке - 40 мм, ширина - 600, 700, 800, 900 мм, высота - 2000 мм. Для дверей шириной 900 мм
предусмотрена наценка в размере 100 рублей.</t>
  </si>
  <si>
    <t>Отдел продаж: +7(909) 921-66-99, +7 (903) 770-50-20, +7 (921) 683-98-31</t>
  </si>
  <si>
    <t>Древесно - плитные материалы - Фанера, OSB</t>
  </si>
  <si>
    <t>Обработка</t>
  </si>
  <si>
    <t>толщина, мм</t>
  </si>
  <si>
    <t>формат, мм</t>
  </si>
  <si>
    <r>
      <rPr>
        <rFont val="Arial"/>
        <b/>
        <color theme="1"/>
        <sz val="8.0"/>
      </rPr>
      <t>Кол-во</t>
    </r>
    <r>
      <rPr>
        <rFont val="Arial"/>
        <b val="0"/>
        <color theme="1"/>
        <sz val="8.0"/>
      </rPr>
      <t xml:space="preserve"> листов в 1 пачке</t>
    </r>
  </si>
  <si>
    <r>
      <rPr>
        <rFont val="Arial"/>
        <color theme="1"/>
        <sz val="11.0"/>
      </rPr>
      <t xml:space="preserve">Цена(руб)    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</si>
  <si>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Цена(руб)    </t>
    </r>
    <r>
      <rPr>
        <rFont val="Arial"/>
        <b/>
        <color theme="1"/>
        <sz val="11.0"/>
      </rPr>
      <t>РОЗНИЦА</t>
    </r>
  </si>
  <si>
    <t>за 1 лист</t>
  </si>
  <si>
    <t>Фанера ФК</t>
  </si>
  <si>
    <t>4/4</t>
  </si>
  <si>
    <t>НШ</t>
  </si>
  <si>
    <t>1525 х 1525</t>
  </si>
  <si>
    <t>2/4</t>
  </si>
  <si>
    <t>Ш2</t>
  </si>
  <si>
    <t>Фанера ФСФ</t>
  </si>
  <si>
    <t xml:space="preserve"> </t>
  </si>
  <si>
    <t>1220 х 2440</t>
  </si>
  <si>
    <t>Фанера ФОБ ламинированная</t>
  </si>
  <si>
    <t xml:space="preserve"> УШ</t>
  </si>
  <si>
    <t>F/F</t>
  </si>
  <si>
    <t>OSB-3</t>
  </si>
  <si>
    <t>глад/ глад</t>
  </si>
  <si>
    <t>1250 х 2500</t>
  </si>
  <si>
    <t>Производитель фанеры и латофлексов завод "Парижская Коммуна" г.Ярославль</t>
  </si>
  <si>
    <t>Производитель OSB ООО ДОК "Калевала". г. Петрозаводск</t>
  </si>
  <si>
    <t>Защита древесины</t>
  </si>
  <si>
    <t xml:space="preserve">Размер / Объем </t>
  </si>
  <si>
    <r>
      <rPr>
        <rFont val="Arial"/>
        <color theme="1"/>
        <sz val="11.0"/>
      </rPr>
      <t xml:space="preserve">Цена (руб)     </t>
    </r>
    <r>
      <rPr>
        <rFont val="Arial"/>
        <b/>
        <color theme="1"/>
        <sz val="11.0"/>
      </rPr>
      <t xml:space="preserve">ОПТ  </t>
    </r>
  </si>
  <si>
    <r>
      <rPr>
        <rFont val="Arial"/>
        <color theme="1"/>
        <sz val="11.0"/>
      </rPr>
      <t xml:space="preserve">Цена (руб)    </t>
    </r>
    <r>
      <rPr>
        <rFont val="Arial"/>
        <b/>
        <color theme="1"/>
        <sz val="11.0"/>
      </rPr>
      <t>РОЗНИЦА</t>
    </r>
  </si>
  <si>
    <t>Огне-биозащита</t>
  </si>
  <si>
    <t xml:space="preserve">Антисептик Зелест А-3 / фисташковый / готовый состав </t>
  </si>
  <si>
    <t>литр.</t>
  </si>
  <si>
    <t>Антисептик Зелест А-3 / фисташковый / готовый состав</t>
  </si>
  <si>
    <t>Антисептик Зелест А-4 Евробио / фисташковый / готовый состав</t>
  </si>
  <si>
    <t>Огне-биозащита Зелест О-1 плюс / малиновый / готовый состав</t>
  </si>
  <si>
    <t>Огне-биозащита Зелест О-3 проф / рубин / готовый состав</t>
  </si>
  <si>
    <t xml:space="preserve">Ткань вафельное полотно / хлопок 100% / white / белый </t>
  </si>
  <si>
    <t>0,4 * 50</t>
  </si>
  <si>
    <t>метр</t>
  </si>
  <si>
    <t>Отдел продаж: +7(909) 921-66-99, +7 (903) 770-50-20, +7 (921) 683-98-31, +7 926 417 00 08</t>
  </si>
  <si>
    <t>Цены в прайсе указаны оптовые: товар отпускается только УПАКОВКАМИ.</t>
  </si>
  <si>
    <t>Кол-во в упак. шт</t>
  </si>
  <si>
    <t>Ед. Изм.</t>
  </si>
  <si>
    <t>Заглушки деревянные грибок</t>
  </si>
  <si>
    <t>Заглушка грибок Сосна ø 8/13 мм</t>
  </si>
  <si>
    <t>упак</t>
  </si>
  <si>
    <t>696 ₽</t>
  </si>
  <si>
    <t>Заглушка грибок Сосна ø 10/15, 12/20, 14/22, 16/25 мм</t>
  </si>
  <si>
    <t>690 ₽</t>
  </si>
  <si>
    <t>828 ₽</t>
  </si>
  <si>
    <t>Заглушка грибок Сосна ø 20/30 мм</t>
  </si>
  <si>
    <t>1 040 ₽</t>
  </si>
  <si>
    <t>1 248 ₽</t>
  </si>
  <si>
    <t>Заглушка грибок Сосна ø 25/33 мм</t>
  </si>
  <si>
    <t>624 ₽</t>
  </si>
  <si>
    <t>Заглушка грибок Сосна ø 30/35 мм</t>
  </si>
  <si>
    <t>575 ₽</t>
  </si>
  <si>
    <t>Заглушка грибок Сосна ø 35/41мм</t>
  </si>
  <si>
    <t>805 ₽</t>
  </si>
  <si>
    <t>966 ₽</t>
  </si>
  <si>
    <t>Заглушка грибок Сосна ø 40/46 мм</t>
  </si>
  <si>
    <t>1 125 ₽</t>
  </si>
  <si>
    <t>1 350 ₽</t>
  </si>
  <si>
    <t>Заглушка грибок Сосна ø 50/60 мм</t>
  </si>
  <si>
    <t>1 440 ₽</t>
  </si>
  <si>
    <t>1 728 ₽</t>
  </si>
  <si>
    <t>Заглушка грибок Сосна ø 55/62 мм</t>
  </si>
  <si>
    <t>Заглушка грибок Лиственница ø 8/13 мм</t>
  </si>
  <si>
    <t>Заглушка грибок Лиственница ø 10/15 мм</t>
  </si>
  <si>
    <t>Заглушка грибок Лиственница ø 12/20, 14/22, 16/25 мм</t>
  </si>
  <si>
    <t>Заглушка грибок Лиственница ø 20/30 мм</t>
  </si>
  <si>
    <t>1 380 ₽</t>
  </si>
  <si>
    <t>1 656 ₽</t>
  </si>
  <si>
    <t>Заглушка грибок Лиственница ø 25/33 мм</t>
  </si>
  <si>
    <t>Заглушка грибок Лиственница ø 30/35 мм</t>
  </si>
  <si>
    <t>Заглушка грибок Лиственница ø 35/41мм</t>
  </si>
  <si>
    <t>920 ₽</t>
  </si>
  <si>
    <t>1 104 ₽</t>
  </si>
  <si>
    <t>Заглушка грибок Лиственница ø 40/46 мм</t>
  </si>
  <si>
    <t>Заглушка грибок Лиственница ø 50/60 мм</t>
  </si>
  <si>
    <t>2 015 ₽</t>
  </si>
  <si>
    <t>2 418 ₽</t>
  </si>
  <si>
    <t>Заглушка грибок Бук ø 8/13 мм</t>
  </si>
  <si>
    <t>Заглушка грибок Бук ø 10/15 мм</t>
  </si>
  <si>
    <t>Заглушка грибок Бук ø 12/20, 14/22, 16/25 мм</t>
  </si>
  <si>
    <t>Заглушка грибок Бук ø 20/30 мм</t>
  </si>
  <si>
    <t>Заглушка грибок Бук ø 25/33 мм</t>
  </si>
  <si>
    <t>Заглушка грибок Бук ø 30/35 мм</t>
  </si>
  <si>
    <t>635 ₽</t>
  </si>
  <si>
    <t>762 ₽</t>
  </si>
  <si>
    <t>Заглушка грибок Бук ø 35/41мм</t>
  </si>
  <si>
    <t>Заглушка грибок Бук ø 40/46 мм</t>
  </si>
  <si>
    <t>Заглушка грибок Бук ø 50/60 мм</t>
  </si>
  <si>
    <t>Заглушка грибок Ясень ø 8/13 мм</t>
  </si>
  <si>
    <t>Заглушка грибок Ясень ø 10/15 мм</t>
  </si>
  <si>
    <t>Заглушка грибок Ясень ø 12/20, 14/22, 16/25 мм</t>
  </si>
  <si>
    <t>Заглушка грибок Ясень ø 20/30 мм</t>
  </si>
  <si>
    <t>Заглушка грибок Ясень ø 25/33 мм</t>
  </si>
  <si>
    <t>Заглушка грибок Ясень ø 30/35 мм</t>
  </si>
  <si>
    <t>780 ₽</t>
  </si>
  <si>
    <t>Заглушка грибок Ясень ø 35/41мм</t>
  </si>
  <si>
    <t>Заглушка грибок Ясень ø 40/46 мм</t>
  </si>
  <si>
    <t>Заглушка грибок Ясень ø 50/60 мм</t>
  </si>
  <si>
    <t>Заглушка грибок Дуб ø 8/13 мм</t>
  </si>
  <si>
    <t>Заглушка грибок Дуб ø 10/15 мм</t>
  </si>
  <si>
    <t>Заглушка грибок Дуб ø 12/20, 14/22, 16/25 мм</t>
  </si>
  <si>
    <t>Заглушка грибок Дуб ø 20/30 мм</t>
  </si>
  <si>
    <t>Заглушка грибок Дуб ø 25/33 мм</t>
  </si>
  <si>
    <t>Заглушка грибок Дуб ø 30/35 мм</t>
  </si>
  <si>
    <t>Заглушка грибок Дуб ø 35/41мм</t>
  </si>
  <si>
    <t>Заглушка грибок Дуб ø 40/46 мм</t>
  </si>
  <si>
    <t>Заглушка грибок Дуб ø 50/60 мм</t>
  </si>
  <si>
    <t>от 10.08.2022 г.</t>
  </si>
  <si>
    <t>e-mail: sklad@belka35.ooo</t>
  </si>
  <si>
    <t>Пробки деревянные</t>
  </si>
  <si>
    <t>Пробка Сосна ø 8, 10, 12, 14, 16 мм</t>
  </si>
  <si>
    <t>460 ₽</t>
  </si>
  <si>
    <t>552 ₽</t>
  </si>
  <si>
    <t>Пробка Сосна ø 20 мм</t>
  </si>
  <si>
    <t>Пробка Сосна ø 25 мм</t>
  </si>
  <si>
    <t>345 ₽</t>
  </si>
  <si>
    <t>414 ₽</t>
  </si>
  <si>
    <t>Пробка Сосна ø 30 мм</t>
  </si>
  <si>
    <t>Пробка Сосна ø 35 мм</t>
  </si>
  <si>
    <t>Пробка Сосна ø 40 мм</t>
  </si>
  <si>
    <t>Пробка Сосна ø 50 мм</t>
  </si>
  <si>
    <t>865 ₽</t>
  </si>
  <si>
    <t>1 038 ₽</t>
  </si>
  <si>
    <t>Пробка Сосна ø 60 мм</t>
  </si>
  <si>
    <t>1 035 ₽</t>
  </si>
  <si>
    <t>1 242 ₽</t>
  </si>
  <si>
    <t>Пробка Лиственница ø 8, 10, 12, 14, 16 мм</t>
  </si>
  <si>
    <t>Пробка Лиственница ø 20 мм</t>
  </si>
  <si>
    <t>Пробка Лиственница ø 25 мм</t>
  </si>
  <si>
    <t>486 ₽</t>
  </si>
  <si>
    <t>Пробка Лиственница ø 30 мм</t>
  </si>
  <si>
    <t>Пробка Лиственница ø 35 мм</t>
  </si>
  <si>
    <t>Пробка Лиственница ø 40 мм</t>
  </si>
  <si>
    <t>Пробка Лиственница ø 50 мм</t>
  </si>
  <si>
    <t>1 150 ₽</t>
  </si>
  <si>
    <t>Пробка Лиственница ø 60 мм</t>
  </si>
  <si>
    <t>Пробка Бук ø 8, 10, 12, 14, 16 мм</t>
  </si>
  <si>
    <t>Пробка Бук ø 20 мм</t>
  </si>
  <si>
    <t>Пробка Бук ø 25 мм</t>
  </si>
  <si>
    <t>Пробка Бук ø 30 мм</t>
  </si>
  <si>
    <t>Пробка Бук ø 35 мм</t>
  </si>
  <si>
    <t>Пробка Бук ø 40 мм</t>
  </si>
  <si>
    <t>Пробка Бук ø 50 мм</t>
  </si>
  <si>
    <t>Пробка Бук ø 60 мм</t>
  </si>
  <si>
    <t>Пробка Ясень ø 8, 10, 12, 14, 16 мм</t>
  </si>
  <si>
    <t>Пробка Ясень ø 20 мм</t>
  </si>
  <si>
    <t>Пробка Ясень ø 25 мм</t>
  </si>
  <si>
    <t>Пробка Ясень ø 30 мм</t>
  </si>
  <si>
    <t>Пробка Ясень ø 35 мм</t>
  </si>
  <si>
    <t>Пробка Ясень ø 40 мм</t>
  </si>
  <si>
    <t>Пробка Ясень ø 50 мм</t>
  </si>
  <si>
    <t>Пробка Ясень ø 60 мм</t>
  </si>
  <si>
    <t>Пробка Дуб ø 8, 10, 12, 14, 16 мм</t>
  </si>
  <si>
    <t>Пробка Дуб ø 20 мм</t>
  </si>
  <si>
    <t>Пробка Дуб ø 25 мм</t>
  </si>
  <si>
    <t>Пробка Дуб ø 30 мм</t>
  </si>
  <si>
    <t>Пробка Дуб ø 35 мм</t>
  </si>
  <si>
    <t>Пробка Дуб ø 40 мм</t>
  </si>
  <si>
    <t>Пробка Дуб ø 50 мм</t>
  </si>
  <si>
    <t>Пробка Дуб ø 60 мм</t>
  </si>
  <si>
    <t>Шкант (нагель) деревянные гладкий</t>
  </si>
  <si>
    <t>Шкант Береза</t>
  </si>
  <si>
    <t>Ø 7, 8 мм</t>
  </si>
  <si>
    <t>L-1000 мм</t>
  </si>
  <si>
    <t>1 650 ₽</t>
  </si>
  <si>
    <t>1 980 ₽</t>
  </si>
  <si>
    <t>Ø 10, 12 мм</t>
  </si>
  <si>
    <t>2 200 ₽</t>
  </si>
  <si>
    <t>2 640 ₽</t>
  </si>
  <si>
    <t>Ø 15 мм</t>
  </si>
  <si>
    <t>3 300 ₽</t>
  </si>
  <si>
    <t>3 960 ₽</t>
  </si>
  <si>
    <t>Ø 20 мм</t>
  </si>
  <si>
    <t>1 760 ₽</t>
  </si>
  <si>
    <t>2 112 ₽</t>
  </si>
  <si>
    <t>Ø 25 мм</t>
  </si>
  <si>
    <t>2 376 ₽</t>
  </si>
  <si>
    <t>Ø 30, 32 мм</t>
  </si>
  <si>
    <t>Ø 40 мм</t>
  </si>
  <si>
    <t>3 564 ₽</t>
  </si>
  <si>
    <t>Шкант Сосна</t>
  </si>
  <si>
    <t>1 925 ₽</t>
  </si>
  <si>
    <t>2 310 ₽</t>
  </si>
  <si>
    <t>2 475 ₽</t>
  </si>
  <si>
    <t>4 125 ₽</t>
  </si>
  <si>
    <t>4 950 ₽</t>
  </si>
  <si>
    <t>2 090 ₽</t>
  </si>
  <si>
    <t>2 508 ₽</t>
  </si>
  <si>
    <t>2 530 ₽</t>
  </si>
  <si>
    <t>3 036 ₽</t>
  </si>
  <si>
    <t>Шкант Лиственница</t>
  </si>
  <si>
    <t>7 700 ₽</t>
  </si>
  <si>
    <t>9 240 ₽</t>
  </si>
  <si>
    <t>9 900 ₽</t>
  </si>
  <si>
    <t>11 880 ₽</t>
  </si>
  <si>
    <t>7 920 ₽</t>
  </si>
  <si>
    <t>L-150 мм</t>
  </si>
  <si>
    <t>330 ₽</t>
  </si>
  <si>
    <t>396 ₽</t>
  </si>
  <si>
    <t>462 ₽</t>
  </si>
  <si>
    <t>550 ₽</t>
  </si>
  <si>
    <t>660 ₽</t>
  </si>
  <si>
    <t>825 ₽</t>
  </si>
  <si>
    <t>990 ₽</t>
  </si>
  <si>
    <t>L-200 мм</t>
  </si>
  <si>
    <t>440 ₽</t>
  </si>
  <si>
    <t>528 ₽</t>
  </si>
  <si>
    <t>858 ₽</t>
  </si>
  <si>
    <t>880 ₽</t>
  </si>
  <si>
    <t>1 056 ₽</t>
  </si>
  <si>
    <t>687 ₽</t>
  </si>
  <si>
    <t>824 ₽</t>
  </si>
  <si>
    <t>1 188 ₽</t>
  </si>
  <si>
    <t>1 375 ₽</t>
  </si>
  <si>
    <t>1 787 ₽</t>
  </si>
  <si>
    <t>2 144 ₽</t>
  </si>
  <si>
    <t>Шкант (нагель) деревянные с насечкой</t>
  </si>
  <si>
    <t>Шкант Береза с насечкой</t>
  </si>
  <si>
    <t>Ø 8 мм</t>
  </si>
  <si>
    <t>L-30 мм</t>
  </si>
  <si>
    <t>0,62 ₽</t>
  </si>
  <si>
    <t>0,74 ₽</t>
  </si>
  <si>
    <t>L-40 мм</t>
  </si>
  <si>
    <t>0,81 ₽</t>
  </si>
  <si>
    <t>0,97 ₽</t>
  </si>
  <si>
    <t>L-50 мм</t>
  </si>
  <si>
    <t>1,16 ₽</t>
  </si>
  <si>
    <t>L-60 мм</t>
  </si>
  <si>
    <t>1,39 ₽</t>
  </si>
  <si>
    <t>Ø 10 мм</t>
  </si>
  <si>
    <t>0,89 ₽</t>
  </si>
  <si>
    <t>0,96 ₽</t>
  </si>
  <si>
    <t>1,15 ₽</t>
  </si>
  <si>
    <t>Абразивные материалы</t>
  </si>
  <si>
    <t>Зернистость</t>
  </si>
  <si>
    <t>Цена (руб)</t>
  </si>
  <si>
    <t>Круги шлифовальный на липучке</t>
  </si>
  <si>
    <t>Круг шлифовальный на липучке Klingspor PS 18 EK / Ø125 мм</t>
  </si>
  <si>
    <t>GLS5-8 отв. / без отверстий</t>
  </si>
  <si>
    <t>60, 80, 100, 120, 150, 180, 220, 240</t>
  </si>
  <si>
    <t>Круг шлифовальный на липучке Klingspor PS 18 EK / Ø150мм</t>
  </si>
  <si>
    <t>GLS1-9 отв. / GLS3-6 отв. / без отверстий</t>
  </si>
  <si>
    <t>Шлифовальные ленты бесконечные</t>
  </si>
  <si>
    <t>Круг шлифовальный на липучке Klingspor LS307X / 100 * 610 мм</t>
  </si>
  <si>
    <t>112 ₽</t>
  </si>
  <si>
    <t>100, 120, 150,</t>
  </si>
  <si>
    <t>110 ₽</t>
  </si>
  <si>
    <t>Круг шлифовальный на липучке Klingspor LS307X / 75 * 533 мм</t>
  </si>
  <si>
    <t>81 ₽</t>
  </si>
  <si>
    <t>Круг шлифовальный на липучке Klingspor LS307X / 75 * 457 мм</t>
  </si>
  <si>
    <t>Шлифовальные губки и бруски</t>
  </si>
  <si>
    <t>Шлифовальная губка Klingspor SW501 / 10*98*123 мм / 2-х ст.</t>
  </si>
  <si>
    <t>100, 120, 150</t>
  </si>
  <si>
    <t>56 ₽</t>
  </si>
  <si>
    <t>Шлифовальная губка Klingspor SK500, SK500B / 25*68*98 мм / 4-х ст.</t>
  </si>
  <si>
    <t>80, 100, 120, 150, 180, 220</t>
  </si>
  <si>
    <t>Цена руб.</t>
  </si>
  <si>
    <t>Скрытый крепеж</t>
  </si>
  <si>
    <t>Кляймер для вагонки / упаковка 100 штук</t>
  </si>
  <si>
    <t>№3, 4, 5, 6, 7, 8</t>
  </si>
  <si>
    <t>0,55 р.</t>
  </si>
  <si>
    <t>Кляймер для вагонки усиленный / упаковка 100 штук</t>
  </si>
  <si>
    <t>№4, 5, 6, 7, 8</t>
  </si>
  <si>
    <t>0,90 р.</t>
  </si>
  <si>
    <t>Кляймер для вагонки и панелей "Профи" / упаковка 100 штук</t>
  </si>
  <si>
    <t>от 4 до 8 мм</t>
  </si>
  <si>
    <t>2,98 р.</t>
  </si>
  <si>
    <t>OSFIX Конструктор 190 нержавеющая сталь /6 /2 /0</t>
  </si>
  <si>
    <t>дистанцир / 6 / 2 / 0 мм</t>
  </si>
  <si>
    <t>23,3 ₽</t>
  </si>
  <si>
    <t>OSFIX Конструктор 190 термодиффузия /6 /2 /0</t>
  </si>
  <si>
    <t>20,6 ₽</t>
  </si>
  <si>
    <t>OSFIX Конструктор 190 цинк /6 /2 /0</t>
  </si>
  <si>
    <t>17,6 ₽</t>
  </si>
  <si>
    <t>OSFIX Конструктор 145 нержавеющая сталь /6 /2 /0</t>
  </si>
  <si>
    <t>19,4 ₽</t>
  </si>
  <si>
    <t>OSFIX Конструктор 145 термодиффузия /6 /2 /0</t>
  </si>
  <si>
    <t>18,4 ₽</t>
  </si>
  <si>
    <t>OSFIX Конструктор 145 цинк /6 /2 /0</t>
  </si>
  <si>
    <t>17,4 ₽</t>
  </si>
  <si>
    <t>OSFIX Конструктор 75 нержавеющая сталь /6 /2 /0</t>
  </si>
  <si>
    <t>19,9 ₽</t>
  </si>
  <si>
    <t>OSFIX Конструктор 75 термодиффузия /6 /2 /0</t>
  </si>
  <si>
    <t>15,3 ₽</t>
  </si>
  <si>
    <t>OSFIX Конструктор 75 цинк /6 /2 /0</t>
  </si>
  <si>
    <t>13,8 ₽</t>
  </si>
  <si>
    <t>OSFIX крепление молния 190 цинк</t>
  </si>
  <si>
    <t>с дистанциром</t>
  </si>
  <si>
    <t>13,2 ₽</t>
  </si>
  <si>
    <t>OSFIX крепление молния 145 цинк</t>
  </si>
  <si>
    <t>12,2 ₽</t>
  </si>
  <si>
    <t>OSFIX крепление молния 76 цинк</t>
  </si>
  <si>
    <t>12,7 ₽</t>
  </si>
  <si>
    <t>Средства индивидуальной защиты</t>
  </si>
  <si>
    <t>Маска защитная с клапаном Китай / FFP1 / пятислойная / белая</t>
  </si>
  <si>
    <t>15,64 ₽</t>
  </si>
  <si>
    <t>Перчатки рабочие х/б 5 нити / ПВХ нанесение / класс.10 / белые / черные</t>
  </si>
  <si>
    <t>пара</t>
  </si>
  <si>
    <t>18,00 ₽</t>
  </si>
  <si>
    <t>Перчатки рабочие х/б с двойным латексным покрытием "Стандарт" / класс.13</t>
  </si>
  <si>
    <t>28,00 ₽</t>
  </si>
  <si>
    <t>Упаковочные материалы</t>
  </si>
  <si>
    <t>Скотч лента / прозрачный / 100 м</t>
  </si>
  <si>
    <t>Стрейч 20 мкр / ширина 495 мм / 2,8 кг</t>
  </si>
  <si>
    <t>715,44 ₽</t>
  </si>
  <si>
    <t>Скобяные изделия</t>
  </si>
  <si>
    <t>Петля бабочка Vagner (100*75*2-Р2-АВ)</t>
  </si>
  <si>
    <t>90,0 ₽</t>
  </si>
  <si>
    <t>100,0 ₽</t>
  </si>
  <si>
    <t>Ручка скоба Омега (РС-80 / бронза)</t>
  </si>
  <si>
    <t>80,0 ₽</t>
  </si>
  <si>
    <t>Петля накладная УФ / без покрытия (ПН1-85 / левая)</t>
  </si>
  <si>
    <t>70,0 ₽</t>
  </si>
  <si>
    <t>Петля накладная УФ / без покрытия (ПН1-85 / правая)</t>
  </si>
  <si>
    <t>Петля накладная УФ / без покрытия (ПН1-110 / левая)</t>
  </si>
  <si>
    <t>Петля накладная УФ / без покрытия (ПН1-110 / правая)</t>
  </si>
  <si>
    <t>Петля стрела Amig (551-150*100*1,5 / черный)</t>
  </si>
  <si>
    <t>360,0 ₽</t>
  </si>
  <si>
    <t>400,0 ₽</t>
  </si>
  <si>
    <t>Петля накладная Тифлос (ПН 1-85 / правая / хим.оксид)</t>
  </si>
  <si>
    <t>Петля накладная Тифлос (ПН 1-85 / левая / хим.оксид)</t>
  </si>
  <si>
    <t>Петля накладная Тифлос (ПН 5-40 / хим.оксид)</t>
  </si>
  <si>
    <t>Ручка скоба УФ (РС-100 / цинк)</t>
  </si>
  <si>
    <t>Ручка скоба Омега (РС-80 / медь)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</si>
</sst>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0"/>
    <numFmt numFmtId="165" formatCode="0.0"/>
    <numFmt numFmtId="166" formatCode="0.0000"/>
    <numFmt numFmtId="167" formatCode="#,##0\ [$₽-419]"/>
    <numFmt numFmtId="168" formatCode="#,##0&quot; ₽&quot;"/>
    <numFmt numFmtId="169" formatCode="#,##0.0&quot; ₽&quot;"/>
  </numFmts>
  <fonts count="77">
    <font>
      <sz val="11.0"/>
      <color rgb="FF000000"/>
      <name val="Calibri"/>
      <scheme val="minor"/>
    </font>
    <font>
      <b/>
      <sz val="16.0"/>
      <color rgb="FF000000"/>
      <name val="Arial"/>
    </font>
    <font>
      <sz val="11.0"/>
      <color rgb="FF000000"/>
      <name val="Arial"/>
    </font>
    <font>
      <b/>
      <sz val="14.0"/>
      <color rgb="FF000000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11.0"/>
      <color theme="1"/>
      <name val="Arial"/>
    </font>
    <font>
      <b/>
      <sz val="12.0"/>
      <color rgb="FF000000"/>
      <name val="Arial"/>
    </font>
    <font>
      <b/>
      <sz val="8.0"/>
      <color rgb="FF000000"/>
      <name val="Arial"/>
    </font>
    <font>
      <b/>
      <sz val="12.0"/>
      <color theme="1"/>
      <name val="Arial"/>
    </font>
    <font>
      <b/>
      <sz val="11.0"/>
      <color rgb="FF000000"/>
      <name val="Arial"/>
    </font>
    <font>
      <sz val="12.0"/>
      <color rgb="FF000000"/>
      <name val="Arial"/>
    </font>
    <font>
      <sz val="12.0"/>
      <color rgb="FFA6A6A6"/>
      <name val="Arial"/>
    </font>
    <font>
      <sz val="11.0"/>
      <color rgb="FFA6A6A6"/>
      <name val="Arial"/>
    </font>
    <font>
      <sz val="11.0"/>
      <color theme="1"/>
      <name val="Arial"/>
    </font>
    <font>
      <b/>
      <sz val="11.0"/>
      <color rgb="FF333333"/>
      <name val="Arial"/>
    </font>
    <font>
      <b/>
      <u/>
      <sz val="12.0"/>
      <color rgb="FF0563C1"/>
      <name val="Arial"/>
    </font>
    <font>
      <sz val="12.0"/>
      <color theme="1"/>
      <name val="Arial"/>
    </font>
    <font>
      <b/>
      <sz val="18.0"/>
      <color rgb="FF000000"/>
      <name val="Calibri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b/>
      <sz val="9.0"/>
      <color theme="1"/>
      <name val="Arial"/>
    </font>
    <font>
      <color theme="1"/>
      <name val="Arial"/>
    </font>
    <font>
      <b/>
      <color rgb="FF000000"/>
      <name val="Arial"/>
    </font>
    <font>
      <color rgb="FFBFBFBF"/>
      <name val="Arial"/>
    </font>
    <font>
      <b/>
      <i/>
      <color rgb="FFFF0000"/>
      <name val="Arial"/>
    </font>
    <font>
      <b/>
      <color rgb="FF333333"/>
      <name val="Arial"/>
    </font>
    <font>
      <b/>
      <u/>
      <color rgb="FF0563C1"/>
      <name val="Arial"/>
    </font>
    <font>
      <b/>
      <sz val="14.0"/>
      <color rgb="FF000000"/>
      <name val="Calibri"/>
    </font>
    <font>
      <b/>
      <sz val="9.0"/>
      <color rgb="FF000000"/>
      <name val="Arial"/>
    </font>
    <font>
      <b/>
      <u/>
      <sz val="12.0"/>
      <color rgb="FF0563C1"/>
      <name val="Arial"/>
    </font>
    <font>
      <sz val="9.0"/>
      <color theme="1"/>
      <name val="Arial"/>
    </font>
    <font>
      <color rgb="FF000000"/>
      <name val="Arial"/>
    </font>
    <font>
      <b/>
      <u/>
      <sz val="12.0"/>
      <color rgb="FF0563C1"/>
      <name val="Arial"/>
    </font>
    <font>
      <b/>
      <sz val="18.0"/>
      <color rgb="FF000000"/>
      <name val="Arial"/>
    </font>
    <font>
      <sz val="11.0"/>
      <color rgb="FFD9D9D9"/>
      <name val="Arial"/>
    </font>
    <font>
      <sz val="11.0"/>
      <color rgb="FFF2F2F2"/>
      <name val="Arial"/>
    </font>
    <font>
      <b/>
      <u/>
      <sz val="12.0"/>
      <color rgb="FF0563C1"/>
      <name val="Arial"/>
    </font>
    <font>
      <sz val="10.0"/>
      <color rgb="FF000000"/>
      <name val="Arial"/>
    </font>
    <font>
      <sz val="11.0"/>
      <color rgb="FFFFFFFF"/>
      <name val="Calibri"/>
    </font>
    <font>
      <sz val="9.0"/>
      <color rgb="FF000000"/>
      <name val="Arial"/>
    </font>
    <font>
      <color theme="1"/>
      <name val="Calibri"/>
      <scheme val="minor"/>
    </font>
    <font>
      <sz val="9.0"/>
      <color rgb="FF767171"/>
      <name val="Arial"/>
    </font>
    <font>
      <sz val="11.0"/>
      <color rgb="FFFFFFFF"/>
      <name val="Arial"/>
    </font>
    <font>
      <b/>
      <sz val="20.0"/>
      <color rgb="FF000000"/>
      <name val="Calibri"/>
    </font>
    <font>
      <b/>
      <sz val="16.0"/>
      <color rgb="FF000000"/>
      <name val="Calibri"/>
    </font>
    <font>
      <b/>
      <sz val="16.0"/>
      <color rgb="FFBFBFBF"/>
      <name val="Calibri"/>
    </font>
    <font>
      <sz val="11.0"/>
      <color rgb="FFBFBFBF"/>
      <name val="Arial"/>
    </font>
    <font>
      <sz val="11.0"/>
      <color rgb="FFBFBFBF"/>
      <name val="Calibri"/>
    </font>
    <font>
      <b/>
      <sz val="7.0"/>
      <color rgb="FFBFBFBF"/>
      <name val="Arial"/>
    </font>
    <font>
      <color rgb="FF262626"/>
      <name val="Arial"/>
    </font>
    <font>
      <b/>
      <color rgb="FFBFBFBF"/>
      <name val="Arial"/>
    </font>
    <font>
      <sz val="9.0"/>
      <color rgb="FF000000"/>
      <name val="Tahoma"/>
    </font>
    <font>
      <u/>
      <color rgb="FF0000FF"/>
      <name val="Calibri"/>
    </font>
    <font>
      <u/>
      <sz val="9.0"/>
      <color rgb="FF0563C1"/>
      <name val="Calibri"/>
    </font>
    <font>
      <b/>
      <sz val="7.0"/>
      <color theme="1"/>
      <name val="Arial"/>
    </font>
    <font>
      <b/>
      <sz val="14.0"/>
      <color theme="1"/>
      <name val="Arial"/>
    </font>
    <font>
      <b/>
      <sz val="7.0"/>
      <color rgb="FF000000"/>
      <name val="Arial"/>
    </font>
    <font>
      <b/>
      <i/>
      <color theme="1"/>
      <name val="Arial"/>
    </font>
    <font>
      <sz val="7.0"/>
      <color rgb="FF000000"/>
      <name val="Arial"/>
    </font>
    <font>
      <b/>
      <i/>
      <sz val="8.0"/>
      <color theme="1"/>
      <name val="Arial"/>
    </font>
    <font>
      <b/>
      <u/>
      <sz val="12.0"/>
      <color rgb="FF0563C1"/>
      <name val="Arial"/>
    </font>
    <font>
      <b/>
      <u/>
      <sz val="12.0"/>
      <color rgb="FF0563C1"/>
      <name val="Arial"/>
    </font>
    <font>
      <b/>
      <u/>
      <sz val="12.0"/>
      <color rgb="FF0563C1"/>
      <name val="Arial"/>
    </font>
    <font>
      <sz val="11.0"/>
      <color rgb="FF000000"/>
      <name val="Calibri"/>
    </font>
    <font>
      <b/>
      <sz val="11.0"/>
      <color rgb="FFF2F2F2"/>
      <name val="Arial"/>
    </font>
    <font>
      <sz val="11.0"/>
      <color rgb="FF808080"/>
      <name val="Arial"/>
    </font>
    <font>
      <b/>
      <sz val="8.0"/>
      <color rgb="FF333333"/>
      <name val="Arial"/>
    </font>
    <font>
      <b/>
      <u/>
      <sz val="8.0"/>
      <color rgb="FF0563C1"/>
      <name val="Arial"/>
    </font>
    <font>
      <sz val="8.0"/>
      <color rgb="FF000000"/>
      <name val="Arial"/>
    </font>
    <font>
      <b/>
      <u/>
      <sz val="8.0"/>
      <color rgb="FF0563C1"/>
      <name val="Arial"/>
    </font>
    <font>
      <sz val="7.0"/>
      <color theme="1"/>
      <name val="Arial"/>
    </font>
    <font>
      <sz val="8.0"/>
      <color rgb="FF1A1A18"/>
      <name val="Arial"/>
    </font>
    <font>
      <u/>
      <sz val="11.0"/>
      <color rgb="FF0563C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9FF99"/>
        <bgColor rgb="FF99FF99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CCFFFF"/>
        <bgColor rgb="FFCCFFFF"/>
      </patternFill>
    </fill>
  </fills>
  <borders count="126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bottom/>
    </border>
    <border>
      <left style="thin">
        <color rgb="FF000000"/>
      </left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thin">
        <color rgb="FF000000"/>
      </top>
    </border>
    <border>
      <right/>
    </border>
    <border>
      <left style="thin">
        <color rgb="FF000000"/>
      </left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/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/>
    </border>
    <border>
      <right style="thin">
        <color rgb="FF000000"/>
      </right>
      <bottom/>
    </border>
    <border>
      <right style="thin">
        <color rgb="FF000000"/>
      </right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8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3" numFmtId="14" xfId="0" applyAlignment="1" applyBorder="1" applyFont="1" applyNumberFormat="1">
      <alignment horizontal="left" readingOrder="0" vertical="center"/>
    </xf>
    <xf borderId="1" fillId="0" fontId="4" numFmtId="0" xfId="0" applyBorder="1" applyFont="1"/>
    <xf borderId="2" fillId="2" fontId="5" numFmtId="0" xfId="0" applyAlignment="1" applyBorder="1" applyFill="1" applyFont="1">
      <alignment horizontal="center" vertical="center"/>
    </xf>
    <xf borderId="3" fillId="2" fontId="6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2" fontId="7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6" fillId="3" fontId="5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9" fillId="0" fontId="4" numFmtId="0" xfId="0" applyBorder="1" applyFont="1"/>
    <xf borderId="10" fillId="2" fontId="8" numFmtId="0" xfId="0" applyAlignment="1" applyBorder="1" applyFont="1">
      <alignment horizontal="center" shrinkToFit="0" vertical="top" wrapText="1"/>
    </xf>
    <xf borderId="11" fillId="2" fontId="8" numFmtId="0" xfId="0" applyAlignment="1" applyBorder="1" applyFont="1">
      <alignment horizontal="center" shrinkToFit="0" vertical="top" wrapText="1"/>
    </xf>
    <xf borderId="12" fillId="0" fontId="4" numFmtId="0" xfId="0" applyBorder="1" applyFont="1"/>
    <xf borderId="13" fillId="2" fontId="9" numFmtId="0" xfId="0" applyAlignment="1" applyBorder="1" applyFont="1">
      <alignment horizontal="center" shrinkToFit="0" vertical="top" wrapText="1"/>
    </xf>
    <xf borderId="11" fillId="2" fontId="9" numFmtId="164" xfId="0" applyAlignment="1" applyBorder="1" applyFont="1" applyNumberFormat="1">
      <alignment horizontal="center" shrinkToFit="0" vertical="top" wrapText="1"/>
    </xf>
    <xf borderId="14" fillId="2" fontId="10" numFmtId="2" xfId="0" applyAlignment="1" applyBorder="1" applyFont="1" applyNumberFormat="1">
      <alignment horizontal="center" shrinkToFit="0" vertical="center" wrapText="1"/>
    </xf>
    <xf borderId="15" fillId="2" fontId="5" numFmtId="0" xfId="0" applyAlignment="1" applyBorder="1" applyFont="1">
      <alignment horizontal="center" shrinkToFit="0" vertical="top" wrapText="1"/>
    </xf>
    <xf borderId="14" fillId="2" fontId="11" numFmtId="0" xfId="0" applyAlignment="1" applyBorder="1" applyFont="1">
      <alignment horizontal="center" shrinkToFit="0" vertical="top" wrapText="1"/>
    </xf>
    <xf borderId="0" fillId="0" fontId="12" numFmtId="0" xfId="0" applyFont="1"/>
    <xf borderId="16" fillId="3" fontId="13" numFmtId="0" xfId="0" applyBorder="1" applyFont="1"/>
    <xf borderId="17" fillId="3" fontId="13" numFmtId="0" xfId="0" applyAlignment="1" applyBorder="1" applyFont="1">
      <alignment horizontal="center"/>
    </xf>
    <xf borderId="4" fillId="3" fontId="13" numFmtId="0" xfId="0" applyAlignment="1" applyBorder="1" applyFont="1">
      <alignment horizontal="center"/>
    </xf>
    <xf borderId="18" fillId="2" fontId="13" numFmtId="0" xfId="0" applyAlignment="1" applyBorder="1" applyFont="1">
      <alignment horizontal="center"/>
    </xf>
    <xf borderId="17" fillId="3" fontId="14" numFmtId="0" xfId="0" applyAlignment="1" applyBorder="1" applyFont="1">
      <alignment horizontal="center" shrinkToFit="0" vertical="center" wrapText="1"/>
    </xf>
    <xf borderId="4" fillId="0" fontId="15" numFmtId="164" xfId="0" applyAlignment="1" applyBorder="1" applyFont="1" applyNumberFormat="1">
      <alignment horizontal="center"/>
    </xf>
    <xf borderId="19" fillId="0" fontId="14" numFmtId="2" xfId="0" applyAlignment="1" applyBorder="1" applyFont="1" applyNumberFormat="1">
      <alignment horizontal="center"/>
    </xf>
    <xf borderId="20" fillId="3" fontId="16" numFmtId="1" xfId="0" applyAlignment="1" applyBorder="1" applyFont="1" applyNumberFormat="1">
      <alignment horizontal="center" readingOrder="0"/>
    </xf>
    <xf borderId="20" fillId="0" fontId="12" numFmtId="0" xfId="0" applyAlignment="1" applyBorder="1" applyFont="1">
      <alignment horizontal="center" readingOrder="0" shrinkToFit="0" vertical="bottom" wrapText="0"/>
    </xf>
    <xf borderId="21" fillId="3" fontId="13" numFmtId="0" xfId="0" applyBorder="1" applyFont="1"/>
    <xf borderId="22" fillId="3" fontId="13" numFmtId="0" xfId="0" applyAlignment="1" applyBorder="1" applyFont="1">
      <alignment horizontal="center"/>
    </xf>
    <xf borderId="23" fillId="3" fontId="13" numFmtId="0" xfId="0" applyAlignment="1" applyBorder="1" applyFont="1">
      <alignment horizontal="center"/>
    </xf>
    <xf borderId="24" fillId="2" fontId="13" numFmtId="0" xfId="0" applyAlignment="1" applyBorder="1" applyFont="1">
      <alignment horizontal="center"/>
    </xf>
    <xf borderId="25" fillId="3" fontId="14" numFmtId="0" xfId="0" applyAlignment="1" applyBorder="1" applyFont="1">
      <alignment horizontal="center" shrinkToFit="0" vertical="center" wrapText="1"/>
    </xf>
    <xf borderId="26" fillId="0" fontId="15" numFmtId="164" xfId="0" applyAlignment="1" applyBorder="1" applyFont="1" applyNumberFormat="1">
      <alignment horizontal="center"/>
    </xf>
    <xf borderId="27" fillId="0" fontId="14" numFmtId="2" xfId="0" applyAlignment="1" applyBorder="1" applyFont="1" applyNumberFormat="1">
      <alignment horizontal="center"/>
    </xf>
    <xf borderId="28" fillId="3" fontId="13" numFmtId="0" xfId="0" applyBorder="1" applyFont="1"/>
    <xf borderId="29" fillId="3" fontId="13" numFmtId="0" xfId="0" applyAlignment="1" applyBorder="1" applyFont="1">
      <alignment horizontal="center"/>
    </xf>
    <xf borderId="30" fillId="3" fontId="13" numFmtId="0" xfId="0" applyAlignment="1" applyBorder="1" applyFont="1">
      <alignment horizontal="center"/>
    </xf>
    <xf borderId="31" fillId="2" fontId="13" numFmtId="0" xfId="0" applyAlignment="1" applyBorder="1" applyFont="1">
      <alignment horizontal="center"/>
    </xf>
    <xf borderId="32" fillId="3" fontId="14" numFmtId="0" xfId="0" applyAlignment="1" applyBorder="1" applyFont="1">
      <alignment horizontal="center" shrinkToFit="0" vertical="center" wrapText="1"/>
    </xf>
    <xf borderId="33" fillId="0" fontId="15" numFmtId="164" xfId="0" applyAlignment="1" applyBorder="1" applyFont="1" applyNumberFormat="1">
      <alignment horizontal="center"/>
    </xf>
    <xf borderId="34" fillId="0" fontId="14" numFmtId="2" xfId="0" applyAlignment="1" applyBorder="1" applyFont="1" applyNumberFormat="1">
      <alignment horizontal="center"/>
    </xf>
    <xf borderId="35" fillId="0" fontId="13" numFmtId="0" xfId="0" applyAlignment="1" applyBorder="1" applyFont="1">
      <alignment horizontal="center"/>
    </xf>
    <xf borderId="36" fillId="0" fontId="13" numFmtId="0" xfId="0" applyAlignment="1" applyBorder="1" applyFont="1">
      <alignment horizontal="center"/>
    </xf>
    <xf borderId="11" fillId="3" fontId="13" numFmtId="0" xfId="0" applyAlignment="1" applyBorder="1" applyFont="1">
      <alignment horizontal="center"/>
    </xf>
    <xf borderId="37" fillId="2" fontId="9" numFmtId="0" xfId="0" applyAlignment="1" applyBorder="1" applyFont="1">
      <alignment horizontal="center"/>
    </xf>
    <xf borderId="13" fillId="3" fontId="14" numFmtId="0" xfId="0" applyAlignment="1" applyBorder="1" applyFont="1">
      <alignment horizontal="center" shrinkToFit="0" vertical="center" wrapText="1"/>
    </xf>
    <xf borderId="36" fillId="0" fontId="15" numFmtId="164" xfId="0" applyAlignment="1" applyBorder="1" applyFont="1" applyNumberFormat="1">
      <alignment horizontal="center"/>
    </xf>
    <xf borderId="38" fillId="0" fontId="14" numFmtId="2" xfId="0" applyAlignment="1" applyBorder="1" applyFont="1" applyNumberFormat="1">
      <alignment horizontal="center"/>
    </xf>
    <xf borderId="36" fillId="3" fontId="16" numFmtId="1" xfId="0" applyAlignment="1" applyBorder="1" applyFont="1" applyNumberFormat="1">
      <alignment horizontal="center"/>
    </xf>
    <xf borderId="39" fillId="3" fontId="12" numFmtId="0" xfId="0" applyAlignment="1" applyBorder="1" applyFont="1">
      <alignment horizontal="center" shrinkToFit="0" vertical="bottom" wrapText="0"/>
    </xf>
    <xf borderId="17" fillId="3" fontId="9" numFmtId="0" xfId="0" applyAlignment="1" applyBorder="1" applyFont="1">
      <alignment horizontal="center"/>
    </xf>
    <xf borderId="4" fillId="3" fontId="9" numFmtId="0" xfId="0" applyAlignment="1" applyBorder="1" applyFont="1">
      <alignment horizontal="center"/>
    </xf>
    <xf borderId="25" fillId="3" fontId="13" numFmtId="0" xfId="0" applyAlignment="1" applyBorder="1" applyFont="1">
      <alignment horizontal="center"/>
    </xf>
    <xf borderId="26" fillId="3" fontId="13" numFmtId="0" xfId="0" applyAlignment="1" applyBorder="1" applyFont="1">
      <alignment horizontal="center"/>
    </xf>
    <xf borderId="40" fillId="2" fontId="13" numFmtId="0" xfId="0" applyAlignment="1" applyBorder="1" applyFont="1">
      <alignment horizontal="center"/>
    </xf>
    <xf borderId="25" fillId="3" fontId="9" numFmtId="0" xfId="0" applyAlignment="1" applyBorder="1" applyFont="1">
      <alignment horizontal="center"/>
    </xf>
    <xf borderId="26" fillId="3" fontId="9" numFmtId="0" xfId="0" applyAlignment="1" applyBorder="1" applyFont="1">
      <alignment horizontal="center"/>
    </xf>
    <xf borderId="32" fillId="3" fontId="13" numFmtId="0" xfId="0" applyAlignment="1" applyBorder="1" applyFont="1">
      <alignment horizontal="center"/>
    </xf>
    <xf borderId="33" fillId="3" fontId="13" numFmtId="0" xfId="0" applyAlignment="1" applyBorder="1" applyFont="1">
      <alignment horizontal="center"/>
    </xf>
    <xf borderId="41" fillId="2" fontId="13" numFmtId="0" xfId="0" applyAlignment="1" applyBorder="1" applyFont="1">
      <alignment horizontal="center"/>
    </xf>
    <xf borderId="42" fillId="3" fontId="13" numFmtId="0" xfId="0" applyBorder="1" applyFont="1"/>
    <xf borderId="43" fillId="0" fontId="13" numFmtId="0" xfId="0" applyAlignment="1" applyBorder="1" applyFont="1">
      <alignment horizontal="center"/>
    </xf>
    <xf borderId="44" fillId="0" fontId="13" numFmtId="0" xfId="0" applyAlignment="1" applyBorder="1" applyFont="1">
      <alignment horizontal="center"/>
    </xf>
    <xf borderId="22" fillId="3" fontId="14" numFmtId="0" xfId="0" applyAlignment="1" applyBorder="1" applyFont="1">
      <alignment horizontal="center" shrinkToFit="0" vertical="center" wrapText="1"/>
    </xf>
    <xf borderId="44" fillId="0" fontId="15" numFmtId="164" xfId="0" applyAlignment="1" applyBorder="1" applyFont="1" applyNumberFormat="1">
      <alignment horizontal="center"/>
    </xf>
    <xf borderId="45" fillId="0" fontId="14" numFmtId="2" xfId="0" applyAlignment="1" applyBorder="1" applyFont="1" applyNumberFormat="1">
      <alignment horizontal="center"/>
    </xf>
    <xf borderId="22" fillId="3" fontId="16" numFmtId="1" xfId="0" applyAlignment="1" applyBorder="1" applyFont="1" applyNumberFormat="1">
      <alignment horizontal="center" shrinkToFit="0" vertical="center" wrapText="1"/>
    </xf>
    <xf borderId="46" fillId="0" fontId="12" numFmtId="0" xfId="0" applyAlignment="1" applyBorder="1" applyFont="1">
      <alignment horizontal="center"/>
    </xf>
    <xf borderId="0" fillId="0" fontId="17" numFmtId="0" xfId="0" applyAlignment="1" applyFont="1">
      <alignment horizontal="center" shrinkToFit="0" wrapText="1"/>
    </xf>
    <xf borderId="0" fillId="0" fontId="17" numFmtId="0" xfId="0" applyAlignment="1" applyFont="1">
      <alignment shrinkToFit="0" wrapText="1"/>
    </xf>
    <xf borderId="0" fillId="0" fontId="17" numFmtId="0" xfId="0" applyAlignment="1" applyFont="1">
      <alignment horizontal="center" shrinkToFit="0" vertical="center" wrapText="1"/>
    </xf>
    <xf borderId="0" fillId="0" fontId="17" numFmtId="0" xfId="0" applyAlignment="1" applyFont="1">
      <alignment shrinkToFit="0" vertical="center" wrapText="1"/>
    </xf>
    <xf borderId="0" fillId="0" fontId="18" numFmtId="0" xfId="0" applyAlignment="1" applyFont="1">
      <alignment horizontal="center" shrinkToFit="0" vertical="center" wrapText="1"/>
    </xf>
    <xf borderId="47" fillId="0" fontId="1" numFmtId="0" xfId="0" applyAlignment="1" applyBorder="1" applyFont="1">
      <alignment horizontal="left" vertical="center"/>
    </xf>
    <xf borderId="48" fillId="0" fontId="4" numFmtId="0" xfId="0" applyBorder="1" applyFont="1"/>
    <xf borderId="49" fillId="0" fontId="4" numFmtId="0" xfId="0" applyBorder="1" applyFont="1"/>
    <xf borderId="50" fillId="0" fontId="3" numFmtId="14" xfId="0" applyAlignment="1" applyBorder="1" applyFont="1" applyNumberFormat="1">
      <alignment horizontal="left" readingOrder="0" vertical="center"/>
    </xf>
    <xf borderId="51" fillId="0" fontId="4" numFmtId="0" xfId="0" applyBorder="1" applyFont="1"/>
    <xf borderId="25" fillId="2" fontId="13" numFmtId="0" xfId="0" applyAlignment="1" applyBorder="1" applyFont="1">
      <alignment horizontal="center"/>
    </xf>
    <xf borderId="26" fillId="2" fontId="13" numFmtId="0" xfId="0" applyAlignment="1" applyBorder="1" applyFont="1">
      <alignment horizontal="center"/>
    </xf>
    <xf borderId="52" fillId="0" fontId="14" numFmtId="2" xfId="0" applyAlignment="1" applyBorder="1" applyFont="1" applyNumberFormat="1">
      <alignment horizontal="center"/>
    </xf>
    <xf borderId="26" fillId="3" fontId="16" numFmtId="1" xfId="0" applyAlignment="1" applyBorder="1" applyFont="1" applyNumberFormat="1">
      <alignment horizontal="center" readingOrder="0"/>
    </xf>
    <xf borderId="53" fillId="3" fontId="2" numFmtId="0" xfId="0" applyBorder="1" applyFont="1"/>
    <xf borderId="42" fillId="3" fontId="19" numFmtId="0" xfId="0" applyBorder="1" applyFont="1"/>
    <xf borderId="25" fillId="3" fontId="19" numFmtId="0" xfId="0" applyAlignment="1" applyBorder="1" applyFont="1">
      <alignment horizontal="center"/>
    </xf>
    <xf borderId="26" fillId="3" fontId="19" numFmtId="0" xfId="0" applyAlignment="1" applyBorder="1" applyFont="1">
      <alignment horizontal="center"/>
    </xf>
    <xf borderId="40" fillId="2" fontId="19" numFmtId="0" xfId="0" applyAlignment="1" applyBorder="1" applyFont="1">
      <alignment horizontal="center"/>
    </xf>
    <xf borderId="25" fillId="3" fontId="19" numFmtId="0" xfId="0" applyAlignment="1" applyBorder="1" applyFont="1">
      <alignment horizontal="center" shrinkToFit="0" vertical="center" wrapText="1"/>
    </xf>
    <xf borderId="26" fillId="0" fontId="16" numFmtId="164" xfId="0" applyAlignment="1" applyBorder="1" applyFont="1" applyNumberFormat="1">
      <alignment horizontal="center"/>
    </xf>
    <xf borderId="26" fillId="0" fontId="13" numFmtId="0" xfId="0" applyAlignment="1" applyBorder="1" applyFont="1">
      <alignment horizontal="center"/>
    </xf>
    <xf borderId="26" fillId="0" fontId="19" numFmtId="0" xfId="0" applyAlignment="1" applyBorder="1" applyFont="1">
      <alignment horizontal="center"/>
    </xf>
    <xf borderId="25" fillId="0" fontId="13" numFmtId="0" xfId="0" applyAlignment="1" applyBorder="1" applyFont="1">
      <alignment horizontal="center"/>
    </xf>
    <xf borderId="44" fillId="3" fontId="16" numFmtId="1" xfId="0" applyAlignment="1" applyBorder="1" applyFont="1" applyNumberFormat="1">
      <alignment horizontal="center"/>
    </xf>
    <xf borderId="54" fillId="0" fontId="12" numFmtId="0" xfId="0" applyAlignment="1" applyBorder="1" applyFont="1">
      <alignment horizontal="center" shrinkToFit="0" vertical="bottom" wrapText="0"/>
    </xf>
    <xf borderId="44" fillId="3" fontId="16" numFmtId="1" xfId="0" applyAlignment="1" applyBorder="1" applyFont="1" applyNumberFormat="1">
      <alignment horizontal="center" readingOrder="0"/>
    </xf>
    <xf borderId="54" fillId="0" fontId="12" numFmtId="0" xfId="0" applyAlignment="1" applyBorder="1" applyFont="1">
      <alignment horizontal="center" readingOrder="0" shrinkToFit="0" vertical="bottom" wrapText="0"/>
    </xf>
    <xf borderId="55" fillId="0" fontId="13" numFmtId="0" xfId="0" applyBorder="1" applyFont="1"/>
    <xf borderId="55" fillId="0" fontId="13" numFmtId="0" xfId="0" applyAlignment="1" applyBorder="1" applyFont="1">
      <alignment readingOrder="0"/>
    </xf>
    <xf borderId="56" fillId="0" fontId="17" numFmtId="0" xfId="0" applyAlignment="1" applyBorder="1" applyFont="1">
      <alignment horizontal="center" shrinkToFit="0" wrapText="1"/>
    </xf>
    <xf borderId="56" fillId="0" fontId="4" numFmtId="0" xfId="0" applyBorder="1" applyFont="1"/>
    <xf borderId="53" fillId="2" fontId="2" numFmtId="0" xfId="0" applyBorder="1" applyFont="1"/>
    <xf borderId="0" fillId="0" fontId="15" numFmtId="0" xfId="0" applyFont="1"/>
    <xf borderId="0" fillId="0" fontId="15" numFmtId="164" xfId="0" applyFont="1" applyNumberFormat="1"/>
    <xf borderId="0" fillId="0" fontId="15" numFmtId="2" xfId="0" applyFont="1" applyNumberFormat="1"/>
    <xf borderId="0" fillId="0" fontId="20" numFmtId="0" xfId="0" applyAlignment="1" applyFont="1">
      <alignment horizontal="left" readingOrder="0" shrinkToFit="0" vertical="bottom" wrapText="0"/>
    </xf>
    <xf borderId="38" fillId="4" fontId="21" numFmtId="0" xfId="0" applyAlignment="1" applyBorder="1" applyFill="1" applyFont="1">
      <alignment horizontal="center" readingOrder="0"/>
    </xf>
    <xf borderId="38" fillId="4" fontId="12" numFmtId="0" xfId="0" applyAlignment="1" applyBorder="1" applyFont="1">
      <alignment horizontal="center" readingOrder="0" shrinkToFit="0" wrapText="0"/>
    </xf>
    <xf borderId="44" fillId="4" fontId="22" numFmtId="0" xfId="0" applyAlignment="1" applyBorder="1" applyFont="1">
      <alignment horizontal="center" readingOrder="0"/>
    </xf>
    <xf borderId="54" fillId="4" fontId="22" numFmtId="0" xfId="0" applyAlignment="1" applyBorder="1" applyFont="1">
      <alignment horizontal="center" readingOrder="0"/>
    </xf>
    <xf borderId="57" fillId="4" fontId="22" numFmtId="0" xfId="0" applyAlignment="1" applyBorder="1" applyFont="1">
      <alignment horizontal="center" readingOrder="0"/>
    </xf>
    <xf borderId="52" fillId="4" fontId="23" numFmtId="0" xfId="0" applyAlignment="1" applyBorder="1" applyFont="1">
      <alignment horizontal="center" readingOrder="0"/>
    </xf>
    <xf borderId="20" fillId="0" fontId="4" numFmtId="0" xfId="0" applyBorder="1" applyFont="1"/>
    <xf borderId="58" fillId="4" fontId="24" numFmtId="0" xfId="0" applyAlignment="1" applyBorder="1" applyFont="1">
      <alignment horizontal="center" readingOrder="0"/>
    </xf>
    <xf borderId="58" fillId="0" fontId="4" numFmtId="0" xfId="0" applyBorder="1" applyFont="1"/>
    <xf borderId="58" fillId="5" fontId="25" numFmtId="0" xfId="0" applyAlignment="1" applyBorder="1" applyFill="1" applyFont="1">
      <alignment horizontal="center" readingOrder="0"/>
    </xf>
    <xf borderId="52" fillId="4" fontId="25" numFmtId="0" xfId="0" applyAlignment="1" applyBorder="1" applyFont="1">
      <alignment horizontal="center" readingOrder="0"/>
    </xf>
    <xf borderId="45" fillId="0" fontId="4" numFmtId="0" xfId="0" applyBorder="1" applyFont="1"/>
    <xf borderId="44" fillId="4" fontId="21" numFmtId="0" xfId="0" applyAlignment="1" applyBorder="1" applyFont="1">
      <alignment horizontal="center" readingOrder="0"/>
    </xf>
    <xf borderId="54" fillId="4" fontId="21" numFmtId="0" xfId="0" applyAlignment="1" applyBorder="1" applyFont="1">
      <alignment horizontal="center" readingOrder="0"/>
    </xf>
    <xf borderId="57" fillId="4" fontId="21" numFmtId="0" xfId="0" applyAlignment="1" applyBorder="1" applyFont="1">
      <alignment horizontal="center" readingOrder="0"/>
    </xf>
    <xf borderId="54" fillId="4" fontId="23" numFmtId="0" xfId="0" applyAlignment="1" applyBorder="1" applyFont="1">
      <alignment horizontal="center" readingOrder="0"/>
    </xf>
    <xf borderId="0" fillId="5" fontId="21" numFmtId="0" xfId="0" applyAlignment="1" applyFont="1">
      <alignment horizontal="center" readingOrder="0"/>
    </xf>
    <xf borderId="38" fillId="5" fontId="21" numFmtId="0" xfId="0" applyAlignment="1" applyBorder="1" applyFont="1">
      <alignment horizontal="center" readingOrder="0"/>
    </xf>
    <xf borderId="36" fillId="4" fontId="21" numFmtId="0" xfId="0" applyAlignment="1" applyBorder="1" applyFont="1">
      <alignment horizontal="center" readingOrder="0"/>
    </xf>
    <xf borderId="36" fillId="2" fontId="21" numFmtId="0" xfId="0" applyAlignment="1" applyBorder="1" applyFont="1">
      <alignment horizontal="left" readingOrder="0" shrinkToFit="0" wrapText="0"/>
    </xf>
    <xf borderId="38" fillId="2" fontId="11" numFmtId="0" xfId="0" applyAlignment="1" applyBorder="1" applyFont="1">
      <alignment horizontal="center" readingOrder="0"/>
    </xf>
    <xf borderId="44" fillId="3" fontId="26" numFmtId="0" xfId="0" applyAlignment="1" applyBorder="1" applyFont="1">
      <alignment horizontal="center" readingOrder="0" shrinkToFit="0" wrapText="0"/>
    </xf>
    <xf borderId="54" fillId="3" fontId="21" numFmtId="0" xfId="0" applyAlignment="1" applyBorder="1" applyFont="1">
      <alignment horizontal="center" readingOrder="0"/>
    </xf>
    <xf borderId="57" fillId="3" fontId="21" numFmtId="0" xfId="0" applyAlignment="1" applyBorder="1" applyFont="1">
      <alignment horizontal="center" readingOrder="0"/>
    </xf>
    <xf borderId="44" fillId="3" fontId="27" numFmtId="0" xfId="0" applyAlignment="1" applyBorder="1" applyFont="1">
      <alignment horizontal="center" readingOrder="0"/>
    </xf>
    <xf borderId="54" fillId="3" fontId="27" numFmtId="0" xfId="0" applyAlignment="1" applyBorder="1" applyFont="1">
      <alignment horizontal="center" readingOrder="0"/>
    </xf>
    <xf borderId="20" fillId="5" fontId="21" numFmtId="0" xfId="0" applyAlignment="1" applyBorder="1" applyFont="1">
      <alignment horizontal="center" readingOrder="0"/>
    </xf>
    <xf borderId="59" fillId="6" fontId="25" numFmtId="0" xfId="0" applyAlignment="1" applyBorder="1" applyFill="1" applyFont="1">
      <alignment horizontal="center" readingOrder="0"/>
    </xf>
    <xf borderId="20" fillId="3" fontId="21" numFmtId="0" xfId="0" applyAlignment="1" applyBorder="1" applyFont="1">
      <alignment horizontal="center" readingOrder="0"/>
    </xf>
    <xf borderId="59" fillId="3" fontId="25" numFmtId="0" xfId="0" applyAlignment="1" applyBorder="1" applyFont="1">
      <alignment horizontal="center" readingOrder="0" shrinkToFit="0" wrapText="0"/>
    </xf>
    <xf borderId="36" fillId="0" fontId="4" numFmtId="0" xfId="0" applyBorder="1" applyFont="1"/>
    <xf borderId="38" fillId="0" fontId="4" numFmtId="0" xfId="0" applyBorder="1" applyFont="1"/>
    <xf borderId="44" fillId="0" fontId="4" numFmtId="0" xfId="0" applyBorder="1" applyFont="1"/>
    <xf borderId="59" fillId="2" fontId="21" numFmtId="0" xfId="0" applyAlignment="1" applyBorder="1" applyFont="1">
      <alignment horizontal="left" readingOrder="0" shrinkToFit="0" wrapText="0"/>
    </xf>
    <xf borderId="60" fillId="2" fontId="11" numFmtId="0" xfId="0" applyAlignment="1" applyBorder="1" applyFont="1">
      <alignment horizontal="center" readingOrder="0"/>
    </xf>
    <xf borderId="54" fillId="5" fontId="21" numFmtId="0" xfId="0" applyAlignment="1" applyBorder="1" applyFont="1">
      <alignment horizontal="center" readingOrder="0"/>
    </xf>
    <xf borderId="36" fillId="6" fontId="25" numFmtId="0" xfId="0" applyAlignment="1" applyBorder="1" applyFont="1">
      <alignment horizontal="center" readingOrder="0"/>
    </xf>
    <xf borderId="36" fillId="3" fontId="25" numFmtId="0" xfId="0" applyAlignment="1" applyBorder="1" applyFont="1">
      <alignment horizontal="center" readingOrder="0" shrinkToFit="0" wrapText="0"/>
    </xf>
    <xf borderId="39" fillId="3" fontId="21" numFmtId="0" xfId="0" applyAlignment="1" applyBorder="1" applyFont="1">
      <alignment horizontal="center" readingOrder="0"/>
    </xf>
    <xf borderId="59" fillId="5" fontId="25" numFmtId="0" xfId="0" applyAlignment="1" applyBorder="1" applyFont="1">
      <alignment horizontal="center" readingOrder="0"/>
    </xf>
    <xf borderId="61" fillId="5" fontId="21" numFmtId="0" xfId="0" applyAlignment="1" applyBorder="1" applyFont="1">
      <alignment horizontal="center" readingOrder="0"/>
    </xf>
    <xf borderId="36" fillId="3" fontId="26" numFmtId="0" xfId="0" applyAlignment="1" applyBorder="1" applyFont="1">
      <alignment horizontal="center" readingOrder="0" shrinkToFit="0" wrapText="0"/>
    </xf>
    <xf borderId="0" fillId="3" fontId="21" numFmtId="0" xfId="0" applyAlignment="1" applyFont="1">
      <alignment horizontal="center" readingOrder="0"/>
    </xf>
    <xf borderId="36" fillId="3" fontId="27" numFmtId="0" xfId="0" applyAlignment="1" applyBorder="1" applyFont="1">
      <alignment horizontal="center" readingOrder="0"/>
    </xf>
    <xf borderId="39" fillId="3" fontId="27" numFmtId="0" xfId="0" applyAlignment="1" applyBorder="1" applyFont="1">
      <alignment horizontal="center" readingOrder="0"/>
    </xf>
    <xf borderId="26" fillId="3" fontId="21" numFmtId="0" xfId="0" applyAlignment="1" applyBorder="1" applyFont="1">
      <alignment horizontal="center" readingOrder="0"/>
    </xf>
    <xf borderId="58" fillId="3" fontId="21" numFmtId="0" xfId="0" applyAlignment="1" applyBorder="1" applyFont="1">
      <alignment horizontal="center" readingOrder="0"/>
    </xf>
    <xf borderId="26" fillId="3" fontId="27" numFmtId="0" xfId="0" applyAlignment="1" applyBorder="1" applyFont="1">
      <alignment horizontal="center" readingOrder="0"/>
    </xf>
    <xf borderId="20" fillId="3" fontId="27" numFmtId="0" xfId="0" applyAlignment="1" applyBorder="1" applyFont="1">
      <alignment horizontal="center" readingOrder="0"/>
    </xf>
    <xf borderId="44" fillId="3" fontId="21" numFmtId="0" xfId="0" applyAlignment="1" applyBorder="1" applyFont="1">
      <alignment horizontal="center" readingOrder="0"/>
    </xf>
    <xf borderId="36" fillId="3" fontId="21" numFmtId="0" xfId="0" applyAlignment="1" applyBorder="1" applyFont="1">
      <alignment horizontal="center" readingOrder="0"/>
    </xf>
    <xf borderId="61" fillId="5" fontId="28" numFmtId="0" xfId="0" applyAlignment="1" applyBorder="1" applyFont="1">
      <alignment horizontal="center" readingOrder="0"/>
    </xf>
    <xf borderId="36" fillId="6" fontId="28" numFmtId="0" xfId="0" applyAlignment="1" applyBorder="1" applyFont="1">
      <alignment horizontal="center" readingOrder="0"/>
    </xf>
    <xf borderId="39" fillId="3" fontId="28" numFmtId="0" xfId="0" applyAlignment="1" applyBorder="1" applyFont="1">
      <alignment horizontal="center" readingOrder="0"/>
    </xf>
    <xf borderId="39" fillId="3" fontId="28" numFmtId="0" xfId="0" applyAlignment="1" applyBorder="1" applyFont="1">
      <alignment horizontal="center" readingOrder="0" shrinkToFit="0" wrapText="0"/>
    </xf>
    <xf borderId="0" fillId="0" fontId="29" numFmtId="0" xfId="0" applyAlignment="1" applyFont="1">
      <alignment horizontal="center" readingOrder="0" vertical="bottom"/>
    </xf>
    <xf borderId="0" fillId="0" fontId="29" numFmtId="0" xfId="0" applyAlignment="1" applyFont="1">
      <alignment horizontal="center" readingOrder="0"/>
    </xf>
    <xf borderId="0" fillId="0" fontId="17" numFmtId="0" xfId="0" applyAlignment="1" applyFont="1">
      <alignment horizontal="center" readingOrder="0"/>
    </xf>
    <xf borderId="57" fillId="0" fontId="30" numFmtId="0" xfId="0" applyAlignment="1" applyBorder="1" applyFont="1">
      <alignment horizontal="center" readingOrder="0"/>
    </xf>
    <xf borderId="57" fillId="0" fontId="4" numFmtId="0" xfId="0" applyBorder="1" applyFont="1"/>
    <xf borderId="0" fillId="0" fontId="31" numFmtId="0" xfId="0" applyAlignment="1" applyFont="1">
      <alignment horizontal="left" readingOrder="0" shrinkToFit="0" vertical="bottom" wrapText="0"/>
    </xf>
    <xf borderId="52" fillId="4" fontId="10" numFmtId="0" xfId="0" applyAlignment="1" applyBorder="1" applyFont="1">
      <alignment horizontal="center" readingOrder="0"/>
    </xf>
    <xf borderId="58" fillId="4" fontId="32" numFmtId="0" xfId="0" applyAlignment="1" applyBorder="1" applyFont="1">
      <alignment horizontal="center" readingOrder="0"/>
    </xf>
    <xf borderId="44" fillId="4" fontId="8" numFmtId="0" xfId="0" applyAlignment="1" applyBorder="1" applyFont="1">
      <alignment horizontal="center" readingOrder="0" vertical="top"/>
    </xf>
    <xf borderId="54" fillId="4" fontId="8" numFmtId="0" xfId="0" applyAlignment="1" applyBorder="1" applyFont="1">
      <alignment horizontal="center" readingOrder="0" vertical="top"/>
    </xf>
    <xf borderId="57" fillId="4" fontId="8" numFmtId="0" xfId="0" applyAlignment="1" applyBorder="1" applyFont="1">
      <alignment horizontal="center" readingOrder="0" vertical="top"/>
    </xf>
    <xf borderId="44" fillId="4" fontId="32" numFmtId="0" xfId="0" applyAlignment="1" applyBorder="1" applyFont="1">
      <alignment horizontal="center" readingOrder="0" vertical="top"/>
    </xf>
    <xf borderId="54" fillId="4" fontId="32" numFmtId="0" xfId="0" applyAlignment="1" applyBorder="1" applyFont="1">
      <alignment horizontal="center" readingOrder="0" vertical="top"/>
    </xf>
    <xf borderId="0" fillId="5" fontId="24" numFmtId="0" xfId="0" applyAlignment="1" applyFont="1">
      <alignment horizontal="center" readingOrder="0" vertical="top"/>
    </xf>
    <xf borderId="38" fillId="5" fontId="24" numFmtId="0" xfId="0" applyAlignment="1" applyBorder="1" applyFont="1">
      <alignment horizontal="center" readingOrder="0" vertical="top"/>
    </xf>
    <xf borderId="38" fillId="4" fontId="24" numFmtId="0" xfId="0" applyAlignment="1" applyBorder="1" applyFont="1">
      <alignment horizontal="center" readingOrder="0" vertical="top"/>
    </xf>
    <xf borderId="36" fillId="4" fontId="24" numFmtId="0" xfId="0" applyAlignment="1" applyBorder="1" applyFont="1">
      <alignment horizontal="center" readingOrder="0" vertical="top"/>
    </xf>
    <xf borderId="57" fillId="3" fontId="27" numFmtId="0" xfId="0" applyAlignment="1" applyBorder="1" applyFont="1">
      <alignment horizontal="center" readingOrder="0"/>
    </xf>
    <xf borderId="26" fillId="5" fontId="21" numFmtId="0" xfId="0" applyAlignment="1" applyBorder="1" applyFont="1">
      <alignment horizontal="center" readingOrder="0"/>
    </xf>
    <xf borderId="44" fillId="5" fontId="21" numFmtId="0" xfId="0" applyAlignment="1" applyBorder="1" applyFont="1">
      <alignment horizontal="center" readingOrder="0"/>
    </xf>
    <xf borderId="0" fillId="3" fontId="27" numFmtId="0" xfId="0" applyAlignment="1" applyFont="1">
      <alignment horizontal="center" readingOrder="0"/>
    </xf>
    <xf borderId="36" fillId="5" fontId="25" numFmtId="0" xfId="0" applyAlignment="1" applyBorder="1" applyFont="1">
      <alignment horizontal="center" readingOrder="0"/>
    </xf>
    <xf borderId="39" fillId="5" fontId="21" numFmtId="0" xfId="0" applyAlignment="1" applyBorder="1" applyFont="1">
      <alignment horizontal="center" readingOrder="0"/>
    </xf>
    <xf borderId="36" fillId="5" fontId="28" numFmtId="0" xfId="0" applyAlignment="1" applyBorder="1" applyFont="1">
      <alignment horizontal="center" readingOrder="0"/>
    </xf>
    <xf borderId="39" fillId="6" fontId="28" numFmtId="0" xfId="0" applyAlignment="1" applyBorder="1" applyFont="1">
      <alignment horizontal="center" readingOrder="0"/>
    </xf>
    <xf borderId="54" fillId="5" fontId="25" numFmtId="0" xfId="0" applyAlignment="1" applyBorder="1" applyFont="1">
      <alignment horizontal="center" readingOrder="0"/>
    </xf>
    <xf borderId="54" fillId="3" fontId="25" numFmtId="0" xfId="0" applyAlignment="1" applyBorder="1" applyFont="1">
      <alignment horizontal="center" readingOrder="0" shrinkToFit="0" wrapText="0"/>
    </xf>
    <xf borderId="58" fillId="3" fontId="27" numFmtId="0" xfId="0" applyAlignment="1" applyBorder="1" applyFont="1">
      <alignment horizontal="center" readingOrder="0"/>
    </xf>
    <xf borderId="38" fillId="0" fontId="17" numFmtId="0" xfId="0" applyAlignment="1" applyBorder="1" applyFont="1">
      <alignment horizontal="center" readingOrder="0" vertical="bottom"/>
    </xf>
    <xf borderId="39" fillId="0" fontId="4" numFmtId="0" xfId="0" applyBorder="1" applyFont="1"/>
    <xf borderId="38" fillId="0" fontId="17" numFmtId="0" xfId="0" applyAlignment="1" applyBorder="1" applyFont="1">
      <alignment horizontal="center" readingOrder="0"/>
    </xf>
    <xf borderId="45" fillId="0" fontId="33" numFmtId="0" xfId="0" applyAlignment="1" applyBorder="1" applyFont="1">
      <alignment horizontal="center" readingOrder="0"/>
    </xf>
    <xf borderId="54" fillId="0" fontId="4" numFmtId="0" xfId="0" applyBorder="1" applyFont="1"/>
    <xf borderId="38" fillId="4" fontId="8" numFmtId="0" xfId="0" applyAlignment="1" applyBorder="1" applyFont="1">
      <alignment horizontal="center" readingOrder="0"/>
    </xf>
    <xf borderId="36" fillId="4" fontId="12" numFmtId="0" xfId="0" applyAlignment="1" applyBorder="1" applyFont="1">
      <alignment horizontal="center" readingOrder="0" shrinkToFit="0" wrapText="0"/>
    </xf>
    <xf borderId="54" fillId="4" fontId="34" numFmtId="0" xfId="0" applyAlignment="1" applyBorder="1" applyFont="1">
      <alignment horizontal="center" readingOrder="0"/>
    </xf>
    <xf borderId="58" fillId="4" fontId="23" numFmtId="0" xfId="0" applyAlignment="1" applyBorder="1" applyFont="1">
      <alignment horizontal="center" readingOrder="0"/>
    </xf>
    <xf borderId="52" fillId="4" fontId="24" numFmtId="0" xfId="0" applyAlignment="1" applyBorder="1" applyFont="1">
      <alignment horizontal="center" readingOrder="0"/>
    </xf>
    <xf borderId="58" fillId="5" fontId="34" numFmtId="0" xfId="0" applyAlignment="1" applyBorder="1" applyFont="1">
      <alignment horizontal="center" readingOrder="0"/>
    </xf>
    <xf borderId="52" fillId="4" fontId="34" numFmtId="0" xfId="0" applyAlignment="1" applyBorder="1" applyFont="1">
      <alignment horizontal="center" readingOrder="0"/>
    </xf>
    <xf borderId="39" fillId="4" fontId="24" numFmtId="0" xfId="0" applyAlignment="1" applyBorder="1" applyFont="1">
      <alignment horizontal="center" readingOrder="0"/>
    </xf>
    <xf borderId="0" fillId="4" fontId="24" numFmtId="0" xfId="0" applyAlignment="1" applyFont="1">
      <alignment horizontal="center" readingOrder="0"/>
    </xf>
    <xf borderId="36" fillId="4" fontId="24" numFmtId="0" xfId="0" applyAlignment="1" applyBorder="1" applyFont="1">
      <alignment horizontal="center" readingOrder="0"/>
    </xf>
    <xf borderId="0" fillId="5" fontId="24" numFmtId="0" xfId="0" applyAlignment="1" applyFont="1">
      <alignment horizontal="center" readingOrder="0"/>
    </xf>
    <xf borderId="38" fillId="5" fontId="24" numFmtId="0" xfId="0" applyAlignment="1" applyBorder="1" applyFont="1">
      <alignment horizontal="center" readingOrder="0"/>
    </xf>
    <xf borderId="38" fillId="4" fontId="24" numFmtId="0" xfId="0" applyAlignment="1" applyBorder="1" applyFont="1">
      <alignment horizontal="center" readingOrder="0"/>
    </xf>
    <xf borderId="59" fillId="2" fontId="21" numFmtId="0" xfId="0" applyAlignment="1" applyBorder="1" applyFont="1">
      <alignment horizontal="left" readingOrder="0"/>
    </xf>
    <xf borderId="59" fillId="3" fontId="25" numFmtId="0" xfId="0" applyAlignment="1" applyBorder="1" applyFont="1">
      <alignment horizontal="center" readingOrder="0"/>
    </xf>
    <xf borderId="39" fillId="5" fontId="28" numFmtId="0" xfId="0" applyAlignment="1" applyBorder="1" applyFont="1">
      <alignment horizontal="center" readingOrder="0"/>
    </xf>
    <xf borderId="61" fillId="3" fontId="27" numFmtId="0" xfId="0" applyAlignment="1" applyBorder="1" applyFont="1">
      <alignment horizontal="center" readingOrder="0"/>
    </xf>
    <xf borderId="36" fillId="2" fontId="21" numFmtId="0" xfId="0" applyAlignment="1" applyBorder="1" applyFont="1">
      <alignment horizontal="left" readingOrder="0"/>
    </xf>
    <xf borderId="36" fillId="3" fontId="25" numFmtId="0" xfId="0" applyAlignment="1" applyBorder="1" applyFont="1">
      <alignment horizontal="center" readingOrder="0"/>
    </xf>
    <xf borderId="44" fillId="5" fontId="28" numFmtId="0" xfId="0" applyAlignment="1" applyBorder="1" applyFont="1">
      <alignment horizontal="center" readingOrder="0"/>
    </xf>
    <xf borderId="54" fillId="6" fontId="28" numFmtId="0" xfId="0" applyAlignment="1" applyBorder="1" applyFont="1">
      <alignment horizontal="center" readingOrder="0"/>
    </xf>
    <xf borderId="54" fillId="3" fontId="28" numFmtId="0" xfId="0" applyAlignment="1" applyBorder="1" applyFont="1">
      <alignment horizontal="center" readingOrder="0"/>
    </xf>
    <xf borderId="38" fillId="2" fontId="9" numFmtId="0" xfId="0" applyAlignment="1" applyBorder="1" applyFont="1">
      <alignment horizontal="center" readingOrder="0"/>
    </xf>
    <xf borderId="44" fillId="5" fontId="25" numFmtId="0" xfId="0" applyAlignment="1" applyBorder="1" applyFont="1">
      <alignment horizontal="center" readingOrder="0"/>
    </xf>
    <xf borderId="54" fillId="3" fontId="25" numFmtId="0" xfId="0" applyAlignment="1" applyBorder="1" applyFont="1">
      <alignment horizontal="center" readingOrder="0"/>
    </xf>
    <xf borderId="57" fillId="2" fontId="11" numFmtId="0" xfId="0" applyAlignment="1" applyBorder="1" applyFont="1">
      <alignment horizontal="center" readingOrder="0"/>
    </xf>
    <xf borderId="44" fillId="2" fontId="24" numFmtId="0" xfId="0" applyAlignment="1" applyBorder="1" applyFont="1">
      <alignment horizontal="left" readingOrder="0"/>
    </xf>
    <xf borderId="39" fillId="5" fontId="25" numFmtId="0" xfId="0" applyAlignment="1" applyBorder="1" applyFont="1">
      <alignment horizontal="center" readingOrder="0"/>
    </xf>
    <xf borderId="39" fillId="3" fontId="25" numFmtId="0" xfId="0" applyAlignment="1" applyBorder="1" applyFont="1">
      <alignment horizontal="center" readingOrder="0"/>
    </xf>
    <xf borderId="26" fillId="5" fontId="25" numFmtId="0" xfId="0" applyAlignment="1" applyBorder="1" applyFont="1">
      <alignment horizontal="center" readingOrder="0"/>
    </xf>
    <xf borderId="20" fillId="3" fontId="25" numFmtId="0" xfId="0" applyAlignment="1" applyBorder="1" applyFont="1">
      <alignment horizontal="center" readingOrder="0"/>
    </xf>
    <xf borderId="39" fillId="3" fontId="25" numFmtId="0" xfId="0" applyAlignment="1" applyBorder="1" applyFont="1">
      <alignment horizontal="center" readingOrder="0" shrinkToFit="0" wrapText="0"/>
    </xf>
    <xf borderId="20" fillId="3" fontId="27" numFmtId="0" xfId="0" applyAlignment="1" applyBorder="1" applyFont="1">
      <alignment horizontal="center"/>
    </xf>
    <xf borderId="54" fillId="3" fontId="27" numFmtId="0" xfId="0" applyAlignment="1" applyBorder="1" applyFont="1">
      <alignment horizontal="center"/>
    </xf>
    <xf borderId="59" fillId="4" fontId="24" numFmtId="0" xfId="0" applyAlignment="1" applyBorder="1" applyFont="1">
      <alignment horizontal="center" readingOrder="0"/>
    </xf>
    <xf borderId="60" fillId="4" fontId="25" numFmtId="0" xfId="0" applyAlignment="1" applyBorder="1" applyFont="1">
      <alignment horizontal="center" readingOrder="0"/>
    </xf>
    <xf borderId="26" fillId="4" fontId="25" numFmtId="0" xfId="0" applyAlignment="1" applyBorder="1" applyFont="1">
      <alignment horizontal="center" readingOrder="0"/>
    </xf>
    <xf borderId="20" fillId="4" fontId="25" numFmtId="0" xfId="0" applyAlignment="1" applyBorder="1" applyFont="1">
      <alignment horizontal="center" readingOrder="0"/>
    </xf>
    <xf borderId="56" fillId="4" fontId="23" numFmtId="0" xfId="0" applyAlignment="1" applyBorder="1" applyFont="1">
      <alignment horizontal="center" readingOrder="0"/>
    </xf>
    <xf borderId="59" fillId="5" fontId="22" numFmtId="0" xfId="0" applyAlignment="1" applyBorder="1" applyFont="1">
      <alignment horizontal="center" readingOrder="0"/>
    </xf>
    <xf borderId="58" fillId="5" fontId="22" numFmtId="0" xfId="0" applyAlignment="1" applyBorder="1" applyFont="1">
      <alignment horizontal="center" readingOrder="0"/>
    </xf>
    <xf borderId="59" fillId="3" fontId="22" numFmtId="0" xfId="0" applyAlignment="1" applyBorder="1" applyFont="1">
      <alignment horizontal="center" readingOrder="0"/>
    </xf>
    <xf borderId="58" fillId="3" fontId="22" numFmtId="0" xfId="0" applyAlignment="1" applyBorder="1" applyFont="1">
      <alignment horizontal="center" readingOrder="0"/>
    </xf>
    <xf borderId="58" fillId="4" fontId="8" numFmtId="0" xfId="0" applyAlignment="1" applyBorder="1" applyFont="1">
      <alignment horizontal="center" readingOrder="0" vertical="top"/>
    </xf>
    <xf borderId="58" fillId="5" fontId="8" numFmtId="0" xfId="0" applyAlignment="1" applyBorder="1" applyFont="1">
      <alignment horizontal="center" readingOrder="0" vertical="top"/>
    </xf>
    <xf borderId="58" fillId="3" fontId="8" numFmtId="0" xfId="0" applyAlignment="1" applyBorder="1" applyFont="1">
      <alignment horizontal="center" readingOrder="0" vertical="top"/>
    </xf>
    <xf borderId="38" fillId="2" fontId="21" numFmtId="0" xfId="0" applyAlignment="1" applyBorder="1" applyFont="1">
      <alignment horizontal="center" readingOrder="0"/>
    </xf>
    <xf borderId="36" fillId="2" fontId="11" numFmtId="0" xfId="0" applyAlignment="1" applyBorder="1" applyFont="1">
      <alignment horizontal="center" readingOrder="0"/>
    </xf>
    <xf borderId="58" fillId="3" fontId="25" numFmtId="0" xfId="0" applyAlignment="1" applyBorder="1" applyFont="1">
      <alignment horizontal="center" readingOrder="0"/>
    </xf>
    <xf borderId="57" fillId="3" fontId="35" numFmtId="0" xfId="0" applyAlignment="1" applyBorder="1" applyFont="1">
      <alignment horizontal="center" readingOrder="0" shrinkToFit="0" wrapText="0"/>
    </xf>
    <xf borderId="44" fillId="5" fontId="22" numFmtId="0" xfId="0" applyAlignment="1" applyBorder="1" applyFont="1">
      <alignment horizontal="right" readingOrder="0"/>
    </xf>
    <xf borderId="60" fillId="5" fontId="11" numFmtId="0" xfId="0" applyAlignment="1" applyBorder="1" applyFont="1">
      <alignment horizontal="center" readingOrder="0"/>
    </xf>
    <xf borderId="61" fillId="0" fontId="4" numFmtId="0" xfId="0" applyBorder="1" applyFont="1"/>
    <xf borderId="54" fillId="3" fontId="22" numFmtId="0" xfId="0" applyAlignment="1" applyBorder="1" applyFont="1">
      <alignment readingOrder="0"/>
    </xf>
    <xf borderId="60" fillId="3" fontId="11" numFmtId="0" xfId="0" applyAlignment="1" applyBorder="1" applyFont="1">
      <alignment horizontal="center" readingOrder="0" shrinkToFit="0" wrapText="0"/>
    </xf>
    <xf borderId="56" fillId="3" fontId="25" numFmtId="0" xfId="0" applyAlignment="1" applyBorder="1" applyFont="1">
      <alignment horizontal="center" readingOrder="0"/>
    </xf>
    <xf borderId="38" fillId="3" fontId="35" numFmtId="0" xfId="0" applyAlignment="1" applyBorder="1" applyFont="1">
      <alignment horizontal="center" readingOrder="0" shrinkToFit="0" wrapText="0"/>
    </xf>
    <xf borderId="36" fillId="5" fontId="22" numFmtId="0" xfId="0" applyAlignment="1" applyBorder="1" applyFont="1">
      <alignment horizontal="right" readingOrder="0"/>
    </xf>
    <xf borderId="56" fillId="5" fontId="11" numFmtId="0" xfId="0" applyAlignment="1" applyBorder="1" applyFont="1">
      <alignment horizontal="center" readingOrder="0"/>
    </xf>
    <xf borderId="36" fillId="3" fontId="22" numFmtId="0" xfId="0" applyAlignment="1" applyBorder="1" applyFont="1">
      <alignment readingOrder="0"/>
    </xf>
    <xf borderId="56" fillId="3" fontId="11" numFmtId="0" xfId="0" applyAlignment="1" applyBorder="1" applyFont="1">
      <alignment horizontal="center" readingOrder="0" shrinkToFit="0" wrapText="0"/>
    </xf>
    <xf borderId="58" fillId="3" fontId="35" numFmtId="0" xfId="0" applyAlignment="1" applyBorder="1" applyFont="1">
      <alignment horizontal="center" readingOrder="0" shrinkToFit="0" wrapText="0"/>
    </xf>
    <xf borderId="26" fillId="5" fontId="22" numFmtId="0" xfId="0" applyAlignment="1" applyBorder="1" applyFont="1">
      <alignment horizontal="right" readingOrder="0"/>
    </xf>
    <xf borderId="20" fillId="3" fontId="22" numFmtId="0" xfId="0" applyAlignment="1" applyBorder="1" applyFont="1">
      <alignment readingOrder="0"/>
    </xf>
    <xf borderId="60" fillId="3" fontId="11" numFmtId="0" xfId="0" applyAlignment="1" applyBorder="1" applyFont="1">
      <alignment readingOrder="0" shrinkToFit="0" wrapText="0"/>
    </xf>
    <xf borderId="57" fillId="3" fontId="25" numFmtId="0" xfId="0" applyAlignment="1" applyBorder="1" applyFont="1">
      <alignment horizontal="center" readingOrder="0"/>
    </xf>
    <xf borderId="38" fillId="5" fontId="11" numFmtId="0" xfId="0" applyAlignment="1" applyBorder="1" applyFont="1">
      <alignment horizontal="center" readingOrder="0"/>
    </xf>
    <xf borderId="38" fillId="3" fontId="11" numFmtId="0" xfId="0" applyAlignment="1" applyBorder="1" applyFont="1">
      <alignment horizontal="center" readingOrder="0" shrinkToFit="0" wrapText="0"/>
    </xf>
    <xf borderId="26" fillId="3" fontId="25" numFmtId="0" xfId="0" applyAlignment="1" applyBorder="1" applyFont="1">
      <alignment horizontal="center" readingOrder="0"/>
    </xf>
    <xf borderId="52" fillId="3" fontId="25" numFmtId="0" xfId="0" applyAlignment="1" applyBorder="1" applyFont="1">
      <alignment horizontal="center" readingOrder="0"/>
    </xf>
    <xf borderId="26" fillId="3" fontId="35" numFmtId="0" xfId="0" applyAlignment="1" applyBorder="1" applyFont="1">
      <alignment horizontal="center" readingOrder="0" shrinkToFit="0" wrapText="0"/>
    </xf>
    <xf borderId="59" fillId="2" fontId="21" numFmtId="0" xfId="0" applyAlignment="1" applyBorder="1" applyFont="1">
      <alignment horizontal="center" readingOrder="0"/>
    </xf>
    <xf borderId="56" fillId="3" fontId="35" numFmtId="0" xfId="0" applyAlignment="1" applyBorder="1" applyFont="1">
      <alignment horizontal="center" readingOrder="0" shrinkToFit="0" wrapText="0"/>
    </xf>
    <xf borderId="59" fillId="5" fontId="22" numFmtId="0" xfId="0" applyAlignment="1" applyBorder="1" applyFont="1">
      <alignment horizontal="right" readingOrder="0"/>
    </xf>
    <xf borderId="60" fillId="3" fontId="11" numFmtId="0" xfId="0" applyAlignment="1" applyBorder="1" applyFont="1">
      <alignment horizontal="center" readingOrder="0"/>
    </xf>
    <xf borderId="44" fillId="3" fontId="25" numFmtId="0" xfId="0" applyAlignment="1" applyBorder="1" applyFont="1">
      <alignment horizontal="center" readingOrder="0"/>
    </xf>
    <xf borderId="60" fillId="3" fontId="35" numFmtId="0" xfId="0" applyAlignment="1" applyBorder="1" applyFont="1">
      <alignment horizontal="center" readingOrder="0" shrinkToFit="0" wrapText="0"/>
    </xf>
    <xf borderId="39" fillId="3" fontId="22" numFmtId="0" xfId="0" applyAlignment="1" applyBorder="1" applyFont="1">
      <alignment readingOrder="0"/>
    </xf>
    <xf borderId="36" fillId="2" fontId="21" numFmtId="0" xfId="0" applyAlignment="1" applyBorder="1" applyFont="1">
      <alignment horizontal="center" readingOrder="0"/>
    </xf>
    <xf borderId="20" fillId="3" fontId="35" numFmtId="0" xfId="0" applyAlignment="1" applyBorder="1" applyFont="1">
      <alignment horizontal="center" readingOrder="0" shrinkToFit="0" wrapText="0"/>
    </xf>
    <xf borderId="20" fillId="5" fontId="22" numFmtId="0" xfId="0" applyAlignment="1" applyBorder="1" applyFont="1">
      <alignment horizontal="right" readingOrder="0"/>
    </xf>
    <xf borderId="58" fillId="5" fontId="11" numFmtId="0" xfId="0" applyAlignment="1" applyBorder="1" applyFont="1">
      <alignment horizontal="center" readingOrder="0"/>
    </xf>
    <xf borderId="58" fillId="3" fontId="11" numFmtId="0" xfId="0" applyAlignment="1" applyBorder="1" applyFont="1">
      <alignment horizontal="center" readingOrder="0"/>
    </xf>
    <xf borderId="54" fillId="3" fontId="35" numFmtId="0" xfId="0" applyAlignment="1" applyBorder="1" applyFont="1">
      <alignment horizontal="center" readingOrder="0" shrinkToFit="0" wrapText="0"/>
    </xf>
    <xf borderId="54" fillId="5" fontId="22" numFmtId="0" xfId="0" applyAlignment="1" applyBorder="1" applyFont="1">
      <alignment horizontal="right" readingOrder="0"/>
    </xf>
    <xf borderId="59" fillId="2" fontId="9" numFmtId="0" xfId="0" applyAlignment="1" applyBorder="1" applyFont="1">
      <alignment horizontal="center" readingOrder="0" shrinkToFit="0" wrapText="0"/>
    </xf>
    <xf borderId="26" fillId="3" fontId="22" numFmtId="0" xfId="0" applyAlignment="1" applyBorder="1" applyFont="1">
      <alignment readingOrder="0"/>
    </xf>
    <xf borderId="44" fillId="3" fontId="22" numFmtId="0" xfId="0" applyAlignment="1" applyBorder="1" applyFont="1">
      <alignment readingOrder="0"/>
    </xf>
    <xf borderId="60" fillId="4" fontId="21" numFmtId="0" xfId="0" applyAlignment="1" applyBorder="1" applyFont="1">
      <alignment horizontal="center" readingOrder="0"/>
    </xf>
    <xf borderId="36" fillId="4" fontId="8" numFmtId="0" xfId="0" applyAlignment="1" applyBorder="1" applyFont="1">
      <alignment horizontal="center" readingOrder="0" vertical="top"/>
    </xf>
    <xf borderId="39" fillId="4" fontId="8" numFmtId="0" xfId="0" applyAlignment="1" applyBorder="1" applyFont="1">
      <alignment horizontal="center" readingOrder="0" vertical="top"/>
    </xf>
    <xf borderId="56" fillId="4" fontId="8" numFmtId="0" xfId="0" applyAlignment="1" applyBorder="1" applyFont="1">
      <alignment horizontal="center" readingOrder="0" vertical="top"/>
    </xf>
    <xf borderId="56" fillId="5" fontId="8" numFmtId="0" xfId="0" applyAlignment="1" applyBorder="1" applyFont="1">
      <alignment horizontal="center" readingOrder="0" vertical="top"/>
    </xf>
    <xf borderId="56" fillId="3" fontId="8" numFmtId="0" xfId="0" applyAlignment="1" applyBorder="1" applyFont="1">
      <alignment horizontal="center" readingOrder="0" vertical="top"/>
    </xf>
    <xf borderId="60" fillId="6" fontId="11" numFmtId="0" xfId="0" applyAlignment="1" applyBorder="1" applyFont="1">
      <alignment horizontal="center" readingOrder="0"/>
    </xf>
    <xf borderId="60" fillId="2" fontId="21" numFmtId="0" xfId="0" applyAlignment="1" applyBorder="1" applyFont="1">
      <alignment horizontal="center" readingOrder="0"/>
    </xf>
    <xf borderId="60" fillId="6" fontId="11" numFmtId="0" xfId="0" applyAlignment="1" applyBorder="1" applyFont="1">
      <alignment horizontal="center" readingOrder="0" shrinkToFit="0" wrapText="0"/>
    </xf>
    <xf borderId="39" fillId="3" fontId="35" numFmtId="0" xfId="0" applyAlignment="1" applyBorder="1" applyFont="1">
      <alignment horizontal="center" readingOrder="0" shrinkToFit="0" wrapText="0"/>
    </xf>
    <xf borderId="58" fillId="3" fontId="11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horizontal="center" readingOrder="0" vertical="bottom"/>
    </xf>
    <xf borderId="0" fillId="0" fontId="36" numFmtId="0" xfId="0" applyAlignment="1" applyFont="1">
      <alignment horizontal="center" readingOrder="0"/>
    </xf>
    <xf borderId="0" fillId="0" fontId="37" numFmtId="0" xfId="0" applyAlignment="1" applyFont="1">
      <alignment horizontal="left" vertical="center"/>
    </xf>
    <xf borderId="0" fillId="0" fontId="38" numFmtId="0" xfId="0" applyAlignment="1" applyFont="1">
      <alignment horizontal="center"/>
    </xf>
    <xf borderId="0" fillId="0" fontId="39" numFmtId="0" xfId="0" applyAlignment="1" applyFont="1">
      <alignment horizontal="center"/>
    </xf>
    <xf borderId="62" fillId="4" fontId="24" numFmtId="0" xfId="0" applyAlignment="1" applyBorder="1" applyFont="1">
      <alignment horizontal="center" vertical="center"/>
    </xf>
    <xf borderId="17" fillId="4" fontId="6" numFmtId="165" xfId="0" applyAlignment="1" applyBorder="1" applyFont="1" applyNumberFormat="1">
      <alignment horizontal="center" shrinkToFit="0" vertical="center" wrapText="1"/>
    </xf>
    <xf borderId="4" fillId="4" fontId="6" numFmtId="1" xfId="0" applyAlignment="1" applyBorder="1" applyFont="1" applyNumberFormat="1">
      <alignment horizontal="center" shrinkToFit="0" vertical="center" wrapText="1"/>
    </xf>
    <xf borderId="5" fillId="4" fontId="16" numFmtId="0" xfId="0" applyAlignment="1" applyBorder="1" applyFont="1">
      <alignment horizontal="center" shrinkToFit="0" vertical="center" wrapText="1"/>
    </xf>
    <xf borderId="6" fillId="4" fontId="23" numFmtId="0" xfId="0" applyAlignment="1" applyBorder="1" applyFont="1">
      <alignment horizontal="center" shrinkToFit="0" vertical="center" wrapText="1"/>
    </xf>
    <xf borderId="63" fillId="5" fontId="16" numFmtId="0" xfId="0" applyAlignment="1" applyBorder="1" applyFont="1">
      <alignment horizontal="center" shrinkToFit="0" vertical="center" wrapText="1"/>
    </xf>
    <xf borderId="64" fillId="0" fontId="4" numFmtId="0" xfId="0" applyBorder="1" applyFont="1"/>
    <xf borderId="6" fillId="4" fontId="16" numFmtId="0" xfId="0" applyAlignment="1" applyBorder="1" applyFont="1">
      <alignment horizontal="center" shrinkToFit="0" vertical="top" wrapText="1"/>
    </xf>
    <xf borderId="0" fillId="0" fontId="38" numFmtId="0" xfId="0" applyAlignment="1" applyFont="1">
      <alignment horizontal="center" shrinkToFit="0" vertical="center" wrapText="1"/>
    </xf>
    <xf borderId="65" fillId="0" fontId="4" numFmtId="0" xfId="0" applyBorder="1" applyFont="1"/>
    <xf borderId="13" fillId="4" fontId="8" numFmtId="165" xfId="0" applyAlignment="1" applyBorder="1" applyFont="1" applyNumberFormat="1">
      <alignment horizontal="center" shrinkToFit="0" vertical="top" wrapText="1"/>
    </xf>
    <xf borderId="11" fillId="4" fontId="8" numFmtId="1" xfId="0" applyAlignment="1" applyBorder="1" applyFont="1" applyNumberFormat="1">
      <alignment horizontal="center" shrinkToFit="0" vertical="top" wrapText="1"/>
    </xf>
    <xf borderId="66" fillId="0" fontId="4" numFmtId="0" xfId="0" applyBorder="1" applyFont="1"/>
    <xf borderId="13" fillId="4" fontId="8" numFmtId="0" xfId="0" applyAlignment="1" applyBorder="1" applyFont="1">
      <alignment horizontal="center" shrinkToFit="0" vertical="top" wrapText="1"/>
    </xf>
    <xf borderId="11" fillId="4" fontId="8" numFmtId="2" xfId="0" applyAlignment="1" applyBorder="1" applyFont="1" applyNumberFormat="1">
      <alignment horizontal="center" shrinkToFit="0" vertical="top" wrapText="1"/>
    </xf>
    <xf borderId="14" fillId="4" fontId="5" numFmtId="2" xfId="0" applyAlignment="1" applyBorder="1" applyFont="1" applyNumberFormat="1">
      <alignment horizontal="center" shrinkToFit="0" vertical="top" wrapText="1"/>
    </xf>
    <xf borderId="53" fillId="5" fontId="8" numFmtId="0" xfId="0" applyAlignment="1" applyBorder="1" applyFont="1">
      <alignment horizontal="center" shrinkToFit="0" vertical="top" wrapText="1"/>
    </xf>
    <xf borderId="67" fillId="5" fontId="8" numFmtId="0" xfId="0" applyAlignment="1" applyBorder="1" applyFont="1">
      <alignment horizontal="center" shrinkToFit="0" vertical="top" wrapText="1"/>
    </xf>
    <xf borderId="68" fillId="5" fontId="8" numFmtId="0" xfId="0" applyAlignment="1" applyBorder="1" applyFont="1">
      <alignment horizontal="center" shrinkToFit="0" vertical="top" wrapText="1"/>
    </xf>
    <xf borderId="15" fillId="4" fontId="8" numFmtId="0" xfId="0" applyAlignment="1" applyBorder="1" applyFont="1">
      <alignment horizontal="center" shrinkToFit="0" vertical="top" wrapText="1"/>
    </xf>
    <xf borderId="67" fillId="4" fontId="8" numFmtId="0" xfId="0" applyAlignment="1" applyBorder="1" applyFont="1">
      <alignment horizontal="center" shrinkToFit="0" vertical="top" wrapText="1"/>
    </xf>
    <xf borderId="69" fillId="4" fontId="8" numFmtId="0" xfId="0" applyAlignment="1" applyBorder="1" applyFont="1">
      <alignment horizontal="center" shrinkToFit="0" vertical="top" wrapText="1"/>
    </xf>
    <xf borderId="25" fillId="2" fontId="5" numFmtId="0" xfId="0" applyAlignment="1" applyBorder="1" applyFont="1">
      <alignment vertical="center"/>
    </xf>
    <xf borderId="26" fillId="2" fontId="8" numFmtId="165" xfId="0" applyAlignment="1" applyBorder="1" applyFont="1" applyNumberFormat="1">
      <alignment horizontal="center" shrinkToFit="0" vertical="center" wrapText="1"/>
    </xf>
    <xf borderId="26" fillId="2" fontId="8" numFmtId="1" xfId="0" applyAlignment="1" applyBorder="1" applyFont="1" applyNumberFormat="1">
      <alignment horizontal="center" shrinkToFit="0" vertical="center" wrapText="1"/>
    </xf>
    <xf borderId="26" fillId="2" fontId="8" numFmtId="0" xfId="0" applyAlignment="1" applyBorder="1" applyFont="1">
      <alignment horizontal="center" shrinkToFit="0" vertical="center" wrapText="1"/>
    </xf>
    <xf borderId="26" fillId="3" fontId="16" numFmtId="0" xfId="0" applyAlignment="1" applyBorder="1" applyFont="1">
      <alignment horizontal="center" shrinkToFit="0" vertical="center" wrapText="1"/>
    </xf>
    <xf borderId="26" fillId="3" fontId="16" numFmtId="166" xfId="0" applyAlignment="1" applyBorder="1" applyFont="1" applyNumberFormat="1">
      <alignment horizontal="center" shrinkToFit="0" vertical="center" wrapText="1"/>
    </xf>
    <xf borderId="26" fillId="3" fontId="16" numFmtId="2" xfId="0" applyAlignment="1" applyBorder="1" applyFont="1" applyNumberFormat="1">
      <alignment horizontal="center" shrinkToFit="0" vertical="center" wrapText="1"/>
    </xf>
    <xf borderId="26" fillId="5" fontId="16" numFmtId="1" xfId="0" applyAlignment="1" applyBorder="1" applyFont="1" applyNumberFormat="1">
      <alignment horizontal="center" shrinkToFit="0" vertical="center" wrapText="1"/>
    </xf>
    <xf borderId="26" fillId="3" fontId="16" numFmtId="1" xfId="0" applyAlignment="1" applyBorder="1" applyFont="1" applyNumberFormat="1">
      <alignment horizontal="center" shrinkToFit="0" vertical="center" wrapText="1"/>
    </xf>
    <xf borderId="27" fillId="3" fontId="16" numFmtId="0" xfId="0" applyAlignment="1" applyBorder="1" applyFont="1">
      <alignment horizontal="center" vertical="center"/>
    </xf>
    <xf borderId="25" fillId="3" fontId="6" numFmtId="0" xfId="0" applyAlignment="1" applyBorder="1" applyFont="1">
      <alignment vertical="center"/>
    </xf>
    <xf borderId="26" fillId="3" fontId="16" numFmtId="165" xfId="0" applyAlignment="1" applyBorder="1" applyFont="1" applyNumberFormat="1">
      <alignment horizontal="center" shrinkToFit="0" vertical="center" wrapText="1"/>
    </xf>
    <xf borderId="32" fillId="3" fontId="6" numFmtId="0" xfId="0" applyAlignment="1" applyBorder="1" applyFont="1">
      <alignment vertical="center"/>
    </xf>
    <xf borderId="33" fillId="3" fontId="16" numFmtId="165" xfId="0" applyAlignment="1" applyBorder="1" applyFont="1" applyNumberFormat="1">
      <alignment horizontal="center" shrinkToFit="0" vertical="center" wrapText="1"/>
    </xf>
    <xf borderId="33" fillId="3" fontId="16" numFmtId="1" xfId="0" applyAlignment="1" applyBorder="1" applyFont="1" applyNumberFormat="1">
      <alignment horizontal="center" shrinkToFit="0" vertical="center" wrapText="1"/>
    </xf>
    <xf borderId="33" fillId="3" fontId="16" numFmtId="0" xfId="0" applyAlignment="1" applyBorder="1" applyFont="1">
      <alignment horizontal="center" shrinkToFit="0" vertical="center" wrapText="1"/>
    </xf>
    <xf borderId="33" fillId="3" fontId="16" numFmtId="166" xfId="0" applyAlignment="1" applyBorder="1" applyFont="1" applyNumberFormat="1">
      <alignment horizontal="center" shrinkToFit="0" vertical="center" wrapText="1"/>
    </xf>
    <xf borderId="33" fillId="3" fontId="16" numFmtId="2" xfId="0" applyAlignment="1" applyBorder="1" applyFont="1" applyNumberFormat="1">
      <alignment horizontal="center" shrinkToFit="0" vertical="center" wrapText="1"/>
    </xf>
    <xf borderId="33" fillId="5" fontId="16" numFmtId="1" xfId="0" applyAlignment="1" applyBorder="1" applyFont="1" applyNumberFormat="1">
      <alignment horizontal="center" shrinkToFit="0" vertical="center" wrapText="1"/>
    </xf>
    <xf borderId="34" fillId="3" fontId="16" numFmtId="0" xfId="0" applyAlignment="1" applyBorder="1" applyFont="1">
      <alignment horizontal="center" vertical="center"/>
    </xf>
    <xf borderId="57" fillId="0" fontId="40" numFmtId="0" xfId="0" applyAlignment="1" applyBorder="1" applyFont="1">
      <alignment horizontal="center" shrinkToFit="0" vertical="center" wrapText="1"/>
    </xf>
    <xf borderId="70" fillId="0" fontId="4" numFmtId="0" xfId="0" applyBorder="1" applyFont="1"/>
    <xf borderId="29" fillId="4" fontId="8" numFmtId="165" xfId="0" applyAlignment="1" applyBorder="1" applyFont="1" applyNumberFormat="1">
      <alignment horizontal="center" shrinkToFit="0" vertical="top" wrapText="1"/>
    </xf>
    <xf borderId="30" fillId="4" fontId="8" numFmtId="1" xfId="0" applyAlignment="1" applyBorder="1" applyFont="1" applyNumberFormat="1">
      <alignment horizontal="center" shrinkToFit="0" vertical="top" wrapText="1"/>
    </xf>
    <xf borderId="29" fillId="4" fontId="8" numFmtId="0" xfId="0" applyAlignment="1" applyBorder="1" applyFont="1">
      <alignment horizontal="center" shrinkToFit="0" vertical="top" wrapText="1"/>
    </xf>
    <xf borderId="30" fillId="4" fontId="8" numFmtId="2" xfId="0" applyAlignment="1" applyBorder="1" applyFont="1" applyNumberFormat="1">
      <alignment horizontal="center" shrinkToFit="0" vertical="top" wrapText="1"/>
    </xf>
    <xf borderId="71" fillId="4" fontId="5" numFmtId="2" xfId="0" applyAlignment="1" applyBorder="1" applyFont="1" applyNumberFormat="1">
      <alignment horizontal="center" shrinkToFit="0" vertical="top" wrapText="1"/>
    </xf>
    <xf borderId="72" fillId="5" fontId="8" numFmtId="0" xfId="0" applyAlignment="1" applyBorder="1" applyFont="1">
      <alignment horizontal="center" shrinkToFit="0" vertical="top" wrapText="1"/>
    </xf>
    <xf borderId="33" fillId="5" fontId="8" numFmtId="0" xfId="0" applyAlignment="1" applyBorder="1" applyFont="1">
      <alignment horizontal="center" shrinkToFit="0" vertical="top" wrapText="1"/>
    </xf>
    <xf borderId="41" fillId="5" fontId="8" numFmtId="0" xfId="0" applyAlignment="1" applyBorder="1" applyFont="1">
      <alignment horizontal="center" shrinkToFit="0" vertical="top" wrapText="1"/>
    </xf>
    <xf borderId="28" fillId="4" fontId="8" numFmtId="0" xfId="0" applyAlignment="1" applyBorder="1" applyFont="1">
      <alignment horizontal="center" shrinkToFit="0" vertical="top" wrapText="1"/>
    </xf>
    <xf borderId="33" fillId="4" fontId="8" numFmtId="0" xfId="0" applyAlignment="1" applyBorder="1" applyFont="1">
      <alignment horizontal="center" shrinkToFit="0" vertical="top" wrapText="1"/>
    </xf>
    <xf borderId="34" fillId="4" fontId="8" numFmtId="0" xfId="0" applyAlignment="1" applyBorder="1" applyFont="1">
      <alignment horizontal="center" shrinkToFit="0" vertical="top" wrapText="1"/>
    </xf>
    <xf borderId="21" fillId="2" fontId="5" numFmtId="0" xfId="0" applyAlignment="1" applyBorder="1" applyFont="1">
      <alignment vertical="center"/>
    </xf>
    <xf borderId="22" fillId="2" fontId="8" numFmtId="165" xfId="0" applyAlignment="1" applyBorder="1" applyFont="1" applyNumberFormat="1">
      <alignment horizontal="center" shrinkToFit="0" vertical="center" wrapText="1"/>
    </xf>
    <xf borderId="23" fillId="2" fontId="8" numFmtId="1" xfId="0" applyAlignment="1" applyBorder="1" applyFont="1" applyNumberFormat="1">
      <alignment horizontal="center" shrinkToFit="0" vertical="center" wrapText="1"/>
    </xf>
    <xf borderId="73" fillId="2" fontId="8" numFmtId="0" xfId="0" applyAlignment="1" applyBorder="1" applyFont="1">
      <alignment horizontal="center" shrinkToFit="0" vertical="center" wrapText="1"/>
    </xf>
    <xf borderId="22" fillId="3" fontId="16" numFmtId="0" xfId="0" applyAlignment="1" applyBorder="1" applyFont="1">
      <alignment horizontal="center" shrinkToFit="0" vertical="center" wrapText="1"/>
    </xf>
    <xf borderId="23" fillId="3" fontId="16" numFmtId="166" xfId="0" applyAlignment="1" applyBorder="1" applyFont="1" applyNumberFormat="1">
      <alignment horizontal="center" shrinkToFit="0" vertical="center" wrapText="1"/>
    </xf>
    <xf borderId="73" fillId="3" fontId="16" numFmtId="2" xfId="0" applyAlignment="1" applyBorder="1" applyFont="1" applyNumberFormat="1">
      <alignment horizontal="center" shrinkToFit="0" vertical="center" wrapText="1"/>
    </xf>
    <xf borderId="74" fillId="5" fontId="16" numFmtId="1" xfId="0" applyAlignment="1" applyBorder="1" applyFont="1" applyNumberFormat="1">
      <alignment horizontal="center" shrinkToFit="0" vertical="center" wrapText="1"/>
    </xf>
    <xf borderId="75" fillId="5" fontId="16" numFmtId="1" xfId="0" applyAlignment="1" applyBorder="1" applyFont="1" applyNumberFormat="1">
      <alignment horizontal="center" shrinkToFit="0" vertical="center" wrapText="1"/>
    </xf>
    <xf borderId="24" fillId="5" fontId="16" numFmtId="1" xfId="0" applyAlignment="1" applyBorder="1" applyFont="1" applyNumberFormat="1">
      <alignment horizontal="center" shrinkToFit="0" vertical="center" wrapText="1"/>
    </xf>
    <xf borderId="75" fillId="3" fontId="16" numFmtId="1" xfId="0" applyAlignment="1" applyBorder="1" applyFont="1" applyNumberFormat="1">
      <alignment horizontal="center" shrinkToFit="0" vertical="center" wrapText="1"/>
    </xf>
    <xf borderId="73" fillId="3" fontId="16" numFmtId="0" xfId="0" applyAlignment="1" applyBorder="1" applyFont="1">
      <alignment horizontal="center" vertical="center"/>
    </xf>
    <xf borderId="42" fillId="3" fontId="6" numFmtId="0" xfId="0" applyAlignment="1" applyBorder="1" applyFont="1">
      <alignment vertical="center"/>
    </xf>
    <xf borderId="25" fillId="3" fontId="16" numFmtId="165" xfId="0" applyAlignment="1" applyBorder="1" applyFont="1" applyNumberFormat="1">
      <alignment horizontal="center" shrinkToFit="0" vertical="center" wrapText="1"/>
    </xf>
    <xf borderId="27" fillId="3" fontId="16" numFmtId="0" xfId="0" applyAlignment="1" applyBorder="1" applyFont="1">
      <alignment horizontal="center" shrinkToFit="0" vertical="center" wrapText="1"/>
    </xf>
    <xf borderId="25" fillId="3" fontId="16" numFmtId="0" xfId="0" applyAlignment="1" applyBorder="1" applyFont="1">
      <alignment horizontal="center" shrinkToFit="0" vertical="center" wrapText="1"/>
    </xf>
    <xf borderId="27" fillId="3" fontId="16" numFmtId="2" xfId="0" applyAlignment="1" applyBorder="1" applyFont="1" applyNumberFormat="1">
      <alignment horizontal="center" shrinkToFit="0" vertical="center" wrapText="1"/>
    </xf>
    <xf borderId="76" fillId="5" fontId="16" numFmtId="1" xfId="0" applyAlignment="1" applyBorder="1" applyFont="1" applyNumberFormat="1">
      <alignment horizontal="center" shrinkToFit="0" vertical="center" wrapText="1"/>
    </xf>
    <xf borderId="77" fillId="5" fontId="16" numFmtId="1" xfId="0" applyAlignment="1" applyBorder="1" applyFont="1" applyNumberFormat="1">
      <alignment horizontal="center" shrinkToFit="0" vertical="center" wrapText="1"/>
    </xf>
    <xf borderId="40" fillId="5" fontId="16" numFmtId="1" xfId="0" applyAlignment="1" applyBorder="1" applyFont="1" applyNumberFormat="1">
      <alignment horizontal="center" shrinkToFit="0" vertical="center" wrapText="1"/>
    </xf>
    <xf borderId="25" fillId="3" fontId="16" numFmtId="1" xfId="0" applyAlignment="1" applyBorder="1" applyFont="1" applyNumberFormat="1">
      <alignment horizontal="center" shrinkToFit="0" vertical="center" wrapText="1"/>
    </xf>
    <xf borderId="77" fillId="3" fontId="16" numFmtId="1" xfId="0" applyAlignment="1" applyBorder="1" applyFont="1" applyNumberFormat="1">
      <alignment horizontal="center" shrinkToFit="0" vertical="center" wrapText="1"/>
    </xf>
    <xf borderId="27" fillId="2" fontId="8" numFmtId="0" xfId="0" applyAlignment="1" applyBorder="1" applyFont="1">
      <alignment horizontal="center" shrinkToFit="0" vertical="center" wrapText="1"/>
    </xf>
    <xf borderId="78" fillId="3" fontId="11" numFmtId="0" xfId="0" applyAlignment="1" applyBorder="1" applyFont="1">
      <alignment horizontal="center" vertical="center"/>
    </xf>
    <xf borderId="79" fillId="0" fontId="4" numFmtId="0" xfId="0" applyBorder="1" applyFont="1"/>
    <xf borderId="80" fillId="0" fontId="4" numFmtId="0" xfId="0" applyBorder="1" applyFont="1"/>
    <xf borderId="0" fillId="0" fontId="2" numFmtId="165" xfId="0" applyFont="1" applyNumberFormat="1"/>
    <xf borderId="0" fillId="0" fontId="2" numFmtId="1" xfId="0" applyFont="1" applyNumberFormat="1"/>
    <xf borderId="0" fillId="0" fontId="2" numFmtId="0" xfId="0" applyAlignment="1" applyFont="1">
      <alignment horizontal="center"/>
    </xf>
    <xf borderId="0" fillId="0" fontId="37" numFmtId="0" xfId="0" applyAlignment="1" applyFont="1">
      <alignment horizontal="left" readingOrder="0" vertical="center"/>
    </xf>
    <xf borderId="22" fillId="2" fontId="5" numFmtId="165" xfId="0" applyAlignment="1" applyBorder="1" applyFont="1" applyNumberFormat="1">
      <alignment horizontal="center" shrinkToFit="0" vertical="center" wrapText="1"/>
    </xf>
    <xf borderId="23" fillId="2" fontId="5" numFmtId="1" xfId="0" applyAlignment="1" applyBorder="1" applyFont="1" applyNumberFormat="1">
      <alignment horizontal="center" shrinkToFit="0" vertical="center" wrapText="1"/>
    </xf>
    <xf borderId="73" fillId="2" fontId="5" numFmtId="0" xfId="0" applyAlignment="1" applyBorder="1" applyFont="1">
      <alignment horizontal="center" shrinkToFit="0" vertical="center" wrapText="1"/>
    </xf>
    <xf borderId="22" fillId="3" fontId="6" numFmtId="0" xfId="0" applyAlignment="1" applyBorder="1" applyFont="1">
      <alignment horizontal="center" shrinkToFit="0" vertical="center" wrapText="1"/>
    </xf>
    <xf borderId="23" fillId="3" fontId="6" numFmtId="166" xfId="0" applyAlignment="1" applyBorder="1" applyFont="1" applyNumberFormat="1">
      <alignment horizontal="center" shrinkToFit="0" vertical="center" wrapText="1"/>
    </xf>
    <xf borderId="73" fillId="3" fontId="6" numFmtId="2" xfId="0" applyAlignment="1" applyBorder="1" applyFont="1" applyNumberFormat="1">
      <alignment horizontal="center" shrinkToFit="0" vertical="center" wrapText="1"/>
    </xf>
    <xf borderId="74" fillId="5" fontId="6" numFmtId="1" xfId="0" applyAlignment="1" applyBorder="1" applyFont="1" applyNumberFormat="1">
      <alignment horizontal="center" shrinkToFit="0" vertical="center" wrapText="1"/>
    </xf>
    <xf borderId="75" fillId="5" fontId="6" numFmtId="1" xfId="0" applyAlignment="1" applyBorder="1" applyFont="1" applyNumberFormat="1">
      <alignment horizontal="center" shrinkToFit="0" vertical="center" wrapText="1"/>
    </xf>
    <xf borderId="24" fillId="6" fontId="6" numFmtId="1" xfId="0" applyAlignment="1" applyBorder="1" applyFont="1" applyNumberFormat="1">
      <alignment horizontal="center" readingOrder="0" shrinkToFit="0" vertical="center" wrapText="1"/>
    </xf>
    <xf borderId="22" fillId="3" fontId="6" numFmtId="1" xfId="0" applyAlignment="1" applyBorder="1" applyFont="1" applyNumberFormat="1">
      <alignment horizontal="center" shrinkToFit="0" vertical="center" wrapText="1"/>
    </xf>
    <xf borderId="75" fillId="3" fontId="6" numFmtId="1" xfId="0" applyAlignment="1" applyBorder="1" applyFont="1" applyNumberFormat="1">
      <alignment horizontal="center" shrinkToFit="0" vertical="center" wrapText="1"/>
    </xf>
    <xf borderId="73" fillId="6" fontId="6" numFmtId="0" xfId="0" applyAlignment="1" applyBorder="1" applyFont="1">
      <alignment horizontal="center" readingOrder="0" vertical="center"/>
    </xf>
    <xf borderId="22" fillId="3" fontId="41" numFmtId="165" xfId="0" applyAlignment="1" applyBorder="1" applyFont="1" applyNumberFormat="1">
      <alignment horizontal="center" shrinkToFit="0" vertical="center" wrapText="1"/>
    </xf>
    <xf borderId="23" fillId="3" fontId="41" numFmtId="1" xfId="0" applyAlignment="1" applyBorder="1" applyFont="1" applyNumberFormat="1">
      <alignment horizontal="center" shrinkToFit="0" vertical="center" wrapText="1"/>
    </xf>
    <xf borderId="26" fillId="3" fontId="6" numFmtId="1" xfId="0" applyAlignment="1" applyBorder="1" applyFont="1" applyNumberFormat="1">
      <alignment horizontal="center" shrinkToFit="0" vertical="center" wrapText="1"/>
    </xf>
    <xf borderId="27" fillId="3" fontId="6" numFmtId="0" xfId="0" applyAlignment="1" applyBorder="1" applyFont="1">
      <alignment horizontal="center" shrinkToFit="0" vertical="center" wrapText="1"/>
    </xf>
    <xf borderId="25" fillId="3" fontId="6" numFmtId="0" xfId="0" applyAlignment="1" applyBorder="1" applyFont="1">
      <alignment horizontal="center" shrinkToFit="0" vertical="center" wrapText="1"/>
    </xf>
    <xf borderId="26" fillId="3" fontId="6" numFmtId="166" xfId="0" applyAlignment="1" applyBorder="1" applyFont="1" applyNumberFormat="1">
      <alignment horizontal="center" shrinkToFit="0" vertical="center" wrapText="1"/>
    </xf>
    <xf borderId="27" fillId="3" fontId="6" numFmtId="2" xfId="0" applyAlignment="1" applyBorder="1" applyFont="1" applyNumberFormat="1">
      <alignment horizontal="center" shrinkToFit="0" vertical="center" wrapText="1"/>
    </xf>
    <xf borderId="76" fillId="5" fontId="6" numFmtId="1" xfId="0" applyAlignment="1" applyBorder="1" applyFont="1" applyNumberFormat="1">
      <alignment horizontal="center" shrinkToFit="0" vertical="center" wrapText="1"/>
    </xf>
    <xf borderId="77" fillId="5" fontId="6" numFmtId="1" xfId="0" applyAlignment="1" applyBorder="1" applyFont="1" applyNumberFormat="1">
      <alignment horizontal="center" shrinkToFit="0" vertical="center" wrapText="1"/>
    </xf>
    <xf borderId="25" fillId="3" fontId="6" numFmtId="1" xfId="0" applyAlignment="1" applyBorder="1" applyFont="1" applyNumberFormat="1">
      <alignment horizontal="center" shrinkToFit="0" vertical="center" wrapText="1"/>
    </xf>
    <xf borderId="77" fillId="3" fontId="6" numFmtId="1" xfId="0" applyAlignment="1" applyBorder="1" applyFont="1" applyNumberFormat="1">
      <alignment horizontal="center" shrinkToFit="0" vertical="center" wrapText="1"/>
    </xf>
    <xf borderId="40" fillId="5" fontId="6" numFmtId="1" xfId="0" applyAlignment="1" applyBorder="1" applyFont="1" applyNumberFormat="1">
      <alignment horizontal="center" shrinkToFit="0" vertical="center" wrapText="1"/>
    </xf>
    <xf borderId="27" fillId="3" fontId="6" numFmtId="0" xfId="0" applyAlignment="1" applyBorder="1" applyFont="1">
      <alignment horizontal="center" vertical="center"/>
    </xf>
    <xf borderId="40" fillId="6" fontId="6" numFmtId="1" xfId="0" applyAlignment="1" applyBorder="1" applyFont="1" applyNumberFormat="1">
      <alignment horizontal="center" readingOrder="0" shrinkToFit="0" vertical="center" wrapText="1"/>
    </xf>
    <xf borderId="27" fillId="3" fontId="6" numFmtId="0" xfId="0" applyAlignment="1" applyBorder="1" applyFont="1">
      <alignment horizontal="center" readingOrder="0" vertical="center"/>
    </xf>
    <xf borderId="27" fillId="6" fontId="6" numFmtId="0" xfId="0" applyAlignment="1" applyBorder="1" applyFont="1">
      <alignment horizontal="center" readingOrder="0" vertical="center"/>
    </xf>
    <xf borderId="27" fillId="3" fontId="6" numFmtId="0" xfId="0" applyAlignment="1" applyBorder="1" applyFont="1">
      <alignment readingOrder="0" vertical="center"/>
    </xf>
    <xf borderId="20" fillId="3" fontId="41" numFmtId="165" xfId="0" applyAlignment="1" applyBorder="1" applyFont="1" applyNumberFormat="1">
      <alignment horizontal="center" readingOrder="0" shrinkToFit="0" vertical="center" wrapText="1"/>
    </xf>
    <xf borderId="26" fillId="3" fontId="41" numFmtId="1" xfId="0" applyAlignment="1" applyBorder="1" applyFont="1" applyNumberFormat="1">
      <alignment horizontal="center" readingOrder="0" shrinkToFit="0" vertical="center" wrapText="1"/>
    </xf>
    <xf borderId="26" fillId="3" fontId="6" numFmtId="1" xfId="0" applyAlignment="1" applyBorder="1" applyFont="1" applyNumberFormat="1">
      <alignment horizontal="center" readingOrder="0" shrinkToFit="0" vertical="center" wrapText="1"/>
    </xf>
    <xf borderId="52" fillId="3" fontId="6" numFmtId="0" xfId="0" applyAlignment="1" applyBorder="1" applyFont="1">
      <alignment horizontal="center" readingOrder="0" shrinkToFit="0" vertical="center" wrapText="1"/>
    </xf>
    <xf borderId="25" fillId="3" fontId="6" numFmtId="0" xfId="0" applyAlignment="1" applyBorder="1" applyFont="1">
      <alignment horizontal="center" readingOrder="0" shrinkToFit="0" vertical="center" wrapText="1"/>
    </xf>
    <xf borderId="26" fillId="3" fontId="6" numFmtId="166" xfId="0" applyAlignment="1" applyBorder="1" applyFont="1" applyNumberFormat="1">
      <alignment horizontal="center" readingOrder="0" shrinkToFit="0" vertical="center" wrapText="1"/>
    </xf>
    <xf borderId="52" fillId="3" fontId="6" numFmtId="2" xfId="0" applyAlignment="1" applyBorder="1" applyFont="1" applyNumberFormat="1">
      <alignment horizontal="center" readingOrder="0" shrinkToFit="0" vertical="center" wrapText="1"/>
    </xf>
    <xf borderId="25" fillId="5" fontId="6" numFmtId="1" xfId="0" applyAlignment="1" applyBorder="1" applyFont="1" applyNumberFormat="1">
      <alignment horizontal="center" shrinkToFit="0" vertical="center" wrapText="1"/>
    </xf>
    <xf borderId="26" fillId="5" fontId="6" numFmtId="1" xfId="0" applyAlignment="1" applyBorder="1" applyFont="1" applyNumberFormat="1">
      <alignment horizontal="center" shrinkToFit="0" vertical="center" wrapText="1"/>
    </xf>
    <xf borderId="52" fillId="6" fontId="6" numFmtId="1" xfId="0" applyAlignment="1" applyBorder="1" applyFont="1" applyNumberFormat="1">
      <alignment horizontal="center" readingOrder="0" shrinkToFit="0" vertical="center" wrapText="1"/>
    </xf>
    <xf borderId="0" fillId="0" fontId="38" numFmtId="0" xfId="0" applyAlignment="1" applyFont="1">
      <alignment horizontal="center" readingOrder="0"/>
    </xf>
    <xf borderId="40" fillId="6" fontId="6" numFmtId="1" xfId="0" applyAlignment="1" applyBorder="1" applyFont="1" applyNumberFormat="1">
      <alignment horizontal="center" shrinkToFit="0" vertical="center" wrapText="1"/>
    </xf>
    <xf borderId="24" fillId="6" fontId="6" numFmtId="1" xfId="0" applyAlignment="1" applyBorder="1" applyFont="1" applyNumberFormat="1">
      <alignment horizontal="center" shrinkToFit="0" vertical="center" wrapText="1"/>
    </xf>
    <xf borderId="73" fillId="3" fontId="6" numFmtId="0" xfId="0" applyAlignment="1" applyBorder="1" applyFont="1">
      <alignment horizontal="center" readingOrder="0" vertical="center"/>
    </xf>
    <xf borderId="60" fillId="0" fontId="31" numFmtId="0" xfId="0" applyAlignment="1" applyBorder="1" applyFont="1">
      <alignment horizontal="left" readingOrder="0" shrinkToFit="0" wrapText="0"/>
    </xf>
    <xf borderId="0" fillId="0" fontId="42" numFmtId="0" xfId="0" applyAlignment="1" applyFont="1">
      <alignment horizontal="center" shrinkToFit="0" vertical="bottom" wrapText="0"/>
    </xf>
    <xf borderId="38" fillId="3" fontId="10" numFmtId="0" xfId="0" applyAlignment="1" applyBorder="1" applyFont="1">
      <alignment horizontal="left" readingOrder="0"/>
    </xf>
    <xf borderId="0" fillId="0" fontId="42" numFmtId="0" xfId="0" applyAlignment="1" applyFont="1">
      <alignment shrinkToFit="0" vertical="bottom" wrapText="0"/>
    </xf>
    <xf borderId="45" fillId="3" fontId="10" numFmtId="0" xfId="0" applyAlignment="1" applyBorder="1" applyFont="1">
      <alignment horizontal="left" readingOrder="0"/>
    </xf>
    <xf borderId="38" fillId="3" fontId="32" numFmtId="0" xfId="0" applyAlignment="1" applyBorder="1" applyFont="1">
      <alignment horizontal="center" readingOrder="0"/>
    </xf>
    <xf borderId="60" fillId="3" fontId="32" numFmtId="0" xfId="0" applyAlignment="1" applyBorder="1" applyFont="1">
      <alignment horizontal="center" readingOrder="0"/>
    </xf>
    <xf borderId="0" fillId="3" fontId="32" numFmtId="0" xfId="0" applyAlignment="1" applyFont="1">
      <alignment horizontal="center" readingOrder="0"/>
    </xf>
    <xf borderId="36" fillId="3" fontId="10" numFmtId="0" xfId="0" applyAlignment="1" applyBorder="1" applyFont="1">
      <alignment horizontal="center" readingOrder="0"/>
    </xf>
    <xf borderId="56" fillId="3" fontId="10" numFmtId="0" xfId="0" applyAlignment="1" applyBorder="1" applyFont="1">
      <alignment horizontal="center" readingOrder="0"/>
    </xf>
    <xf borderId="26" fillId="5" fontId="35" numFmtId="0" xfId="0" applyAlignment="1" applyBorder="1" applyFont="1">
      <alignment horizontal="center" readingOrder="0"/>
    </xf>
    <xf borderId="26" fillId="3" fontId="35" numFmtId="0" xfId="0" applyAlignment="1" applyBorder="1" applyFont="1">
      <alignment horizontal="center" readingOrder="0"/>
    </xf>
    <xf borderId="59" fillId="3" fontId="2" numFmtId="0" xfId="0" applyAlignment="1" applyBorder="1" applyFont="1">
      <alignment horizontal="left" readingOrder="0"/>
    </xf>
    <xf borderId="60" fillId="3" fontId="2" numFmtId="0" xfId="0" applyAlignment="1" applyBorder="1" applyFont="1">
      <alignment horizontal="center" readingOrder="0"/>
    </xf>
    <xf borderId="20" fillId="3" fontId="26" numFmtId="0" xfId="0" applyAlignment="1" applyBorder="1" applyFont="1">
      <alignment horizontal="center" readingOrder="0"/>
    </xf>
    <xf borderId="20" fillId="3" fontId="43" numFmtId="0" xfId="0" applyAlignment="1" applyBorder="1" applyFont="1">
      <alignment horizontal="center" readingOrder="0"/>
    </xf>
    <xf borderId="57" fillId="5" fontId="35" numFmtId="0" xfId="0" applyAlignment="1" applyBorder="1" applyFont="1">
      <alignment horizontal="center" readingOrder="0"/>
    </xf>
    <xf borderId="44" fillId="0" fontId="35" numFmtId="0" xfId="0" applyAlignment="1" applyBorder="1" applyFont="1">
      <alignment horizontal="center" readingOrder="0" shrinkToFit="0" vertical="bottom" wrapText="0"/>
    </xf>
    <xf borderId="54" fillId="3" fontId="26" numFmtId="0" xfId="0" applyAlignment="1" applyBorder="1" applyFont="1">
      <alignment horizontal="center" readingOrder="0"/>
    </xf>
    <xf borderId="54" fillId="3" fontId="43" numFmtId="0" xfId="0" applyAlignment="1" applyBorder="1" applyFont="1">
      <alignment horizontal="center" readingOrder="0"/>
    </xf>
    <xf borderId="45" fillId="3" fontId="35" numFmtId="0" xfId="0" applyAlignment="1" applyBorder="1" applyFont="1">
      <alignment horizontal="left"/>
    </xf>
    <xf borderId="57" fillId="3" fontId="35" numFmtId="0" xfId="0" applyAlignment="1" applyBorder="1" applyFont="1">
      <alignment horizontal="left"/>
    </xf>
    <xf borderId="57" fillId="3" fontId="43" numFmtId="0" xfId="0" applyAlignment="1" applyBorder="1" applyFont="1">
      <alignment horizontal="center"/>
    </xf>
    <xf borderId="57" fillId="5" fontId="35" numFmtId="0" xfId="0" applyAlignment="1" applyBorder="1" applyFont="1">
      <alignment horizontal="center"/>
    </xf>
    <xf borderId="38" fillId="3" fontId="2" numFmtId="0" xfId="0" applyAlignment="1" applyBorder="1" applyFont="1">
      <alignment horizontal="left" readingOrder="0"/>
    </xf>
    <xf borderId="60" fillId="3" fontId="35" numFmtId="0" xfId="0" applyAlignment="1" applyBorder="1" applyFont="1">
      <alignment horizontal="center" readingOrder="0"/>
    </xf>
    <xf borderId="39" fillId="3" fontId="43" numFmtId="0" xfId="0" applyAlignment="1" applyBorder="1" applyFont="1">
      <alignment horizontal="center" readingOrder="0"/>
    </xf>
    <xf borderId="0" fillId="5" fontId="35" numFmtId="0" xfId="0" applyAlignment="1" applyFont="1">
      <alignment horizontal="center" readingOrder="0"/>
    </xf>
    <xf borderId="58" fillId="3" fontId="43" numFmtId="0" xfId="0" applyAlignment="1" applyBorder="1" applyFont="1">
      <alignment horizontal="center"/>
    </xf>
    <xf borderId="58" fillId="5" fontId="35" numFmtId="0" xfId="0" applyAlignment="1" applyBorder="1" applyFont="1">
      <alignment horizontal="center"/>
    </xf>
    <xf borderId="38" fillId="3" fontId="35" numFmtId="0" xfId="0" applyAlignment="1" applyBorder="1" applyFont="1">
      <alignment horizontal="left" readingOrder="0"/>
    </xf>
    <xf borderId="54" fillId="3" fontId="35" numFmtId="0" xfId="0" applyAlignment="1" applyBorder="1" applyFont="1">
      <alignment horizontal="center" readingOrder="0"/>
    </xf>
    <xf borderId="45" fillId="3" fontId="35" numFmtId="0" xfId="0" applyBorder="1" applyFont="1"/>
    <xf borderId="57" fillId="3" fontId="35" numFmtId="0" xfId="0" applyBorder="1" applyFont="1"/>
    <xf borderId="58" fillId="3" fontId="35" numFmtId="0" xfId="0" applyBorder="1" applyFont="1"/>
    <xf borderId="58" fillId="5" fontId="35" numFmtId="0" xfId="0" applyBorder="1" applyFont="1"/>
    <xf borderId="44" fillId="0" fontId="35" numFmtId="0" xfId="0" applyAlignment="1" applyBorder="1" applyFont="1">
      <alignment horizontal="center" shrinkToFit="0" vertical="bottom" wrapText="0"/>
    </xf>
    <xf borderId="36" fillId="3" fontId="35" numFmtId="0" xfId="0" applyAlignment="1" applyBorder="1" applyFont="1">
      <alignment horizontal="left" readingOrder="0"/>
    </xf>
    <xf borderId="57" fillId="0" fontId="44" numFmtId="0" xfId="0" applyBorder="1" applyFont="1"/>
    <xf borderId="54" fillId="3" fontId="43" numFmtId="0" xfId="0" applyAlignment="1" applyBorder="1" applyFont="1">
      <alignment horizontal="center"/>
    </xf>
    <xf borderId="61" fillId="3" fontId="43" numFmtId="0" xfId="0" applyAlignment="1" applyBorder="1" applyFont="1">
      <alignment horizontal="center" readingOrder="0"/>
    </xf>
    <xf borderId="56" fillId="5" fontId="35" numFmtId="0" xfId="0" applyAlignment="1" applyBorder="1" applyFont="1">
      <alignment horizontal="center" readingOrder="0"/>
    </xf>
    <xf borderId="57" fillId="3" fontId="35" numFmtId="0" xfId="0" applyAlignment="1" applyBorder="1" applyFont="1">
      <alignment horizontal="center"/>
    </xf>
    <xf borderId="36" fillId="3" fontId="35" numFmtId="0" xfId="0" applyAlignment="1" applyBorder="1" applyFont="1">
      <alignment horizontal="left" readingOrder="0" shrinkToFit="0" wrapText="0"/>
    </xf>
    <xf borderId="45" fillId="3" fontId="32" numFmtId="0" xfId="0" applyAlignment="1" applyBorder="1" applyFont="1">
      <alignment horizontal="center"/>
    </xf>
    <xf borderId="57" fillId="3" fontId="32" numFmtId="0" xfId="0" applyAlignment="1" applyBorder="1" applyFont="1">
      <alignment horizontal="center"/>
    </xf>
    <xf borderId="57" fillId="3" fontId="10" numFmtId="0" xfId="0" applyAlignment="1" applyBorder="1" applyFont="1">
      <alignment horizontal="center"/>
    </xf>
    <xf borderId="58" fillId="3" fontId="26" numFmtId="0" xfId="0" applyAlignment="1" applyBorder="1" applyFont="1">
      <alignment horizontal="center"/>
    </xf>
    <xf borderId="58" fillId="5" fontId="26" numFmtId="0" xfId="0" applyAlignment="1" applyBorder="1" applyFont="1">
      <alignment horizontal="center"/>
    </xf>
    <xf borderId="60" fillId="3" fontId="43" numFmtId="0" xfId="0" applyAlignment="1" applyBorder="1" applyFont="1">
      <alignment horizontal="left" readingOrder="0"/>
    </xf>
    <xf borderId="54" fillId="3" fontId="32" numFmtId="0" xfId="0" applyAlignment="1" applyBorder="1" applyFont="1">
      <alignment horizontal="center" readingOrder="0"/>
    </xf>
    <xf borderId="54" fillId="3" fontId="45" numFmtId="0" xfId="0" applyAlignment="1" applyBorder="1" applyFont="1">
      <alignment horizontal="center" readingOrder="0"/>
    </xf>
    <xf borderId="45" fillId="3" fontId="35" numFmtId="0" xfId="0" applyAlignment="1" applyBorder="1" applyFont="1">
      <alignment horizontal="center" shrinkToFit="0" wrapText="0"/>
    </xf>
    <xf borderId="57" fillId="3" fontId="35" numFmtId="0" xfId="0" applyAlignment="1" applyBorder="1" applyFont="1">
      <alignment horizontal="center" shrinkToFit="0" wrapText="0"/>
    </xf>
    <xf borderId="38" fillId="3" fontId="35" numFmtId="0" xfId="0" applyAlignment="1" applyBorder="1" applyFont="1">
      <alignment horizontal="left" readingOrder="0" shrinkToFit="0" wrapText="0"/>
    </xf>
    <xf borderId="52" fillId="3" fontId="35" numFmtId="0" xfId="0" applyAlignment="1" applyBorder="1" applyFont="1">
      <alignment horizontal="center" readingOrder="0" shrinkToFit="0" wrapText="0"/>
    </xf>
    <xf borderId="54" fillId="3" fontId="35" numFmtId="0" xfId="0" applyAlignment="1" applyBorder="1" applyFont="1">
      <alignment readingOrder="0" shrinkToFit="0" wrapText="0"/>
    </xf>
    <xf borderId="0" fillId="3" fontId="12" numFmtId="0" xfId="0" applyAlignment="1" applyFont="1">
      <alignment horizontal="center" readingOrder="0" shrinkToFit="0" wrapText="0"/>
    </xf>
    <xf borderId="0" fillId="0" fontId="46" numFmtId="0" xfId="0" applyAlignment="1" applyFont="1">
      <alignment shrinkToFit="0" wrapText="0"/>
    </xf>
    <xf borderId="0" fillId="0" fontId="46" numFmtId="0" xfId="0" applyAlignment="1" applyFont="1">
      <alignment shrinkToFit="0" vertical="bottom" wrapText="0"/>
    </xf>
    <xf borderId="60" fillId="0" fontId="47" numFmtId="0" xfId="0" applyAlignment="1" applyBorder="1" applyFont="1">
      <alignment horizontal="left" readingOrder="0" shrinkToFit="0" wrapText="0"/>
    </xf>
    <xf borderId="56" fillId="0" fontId="48" numFmtId="0" xfId="0" applyAlignment="1" applyBorder="1" applyFont="1">
      <alignment horizontal="left" readingOrder="0" vertical="top"/>
    </xf>
    <xf borderId="81" fillId="0" fontId="4" numFmtId="0" xfId="0" applyBorder="1" applyFont="1"/>
    <xf borderId="0" fillId="0" fontId="49" numFmtId="0" xfId="0" applyAlignment="1" applyFont="1">
      <alignment horizontal="center" shrinkToFit="0" wrapText="0"/>
    </xf>
    <xf borderId="0" fillId="0" fontId="50" numFmtId="0" xfId="0" applyAlignment="1" applyFont="1">
      <alignment horizontal="center" shrinkToFit="0" wrapText="0"/>
    </xf>
    <xf borderId="0" fillId="0" fontId="51" numFmtId="0" xfId="0" applyAlignment="1" applyFont="1">
      <alignment horizontal="center" shrinkToFit="0" vertical="bottom" wrapText="0"/>
    </xf>
    <xf borderId="82" fillId="0" fontId="4" numFmtId="0" xfId="0" applyBorder="1" applyFont="1"/>
    <xf borderId="83" fillId="0" fontId="4" numFmtId="0" xfId="0" applyBorder="1" applyFont="1"/>
    <xf borderId="84" fillId="0" fontId="4" numFmtId="0" xfId="0" applyBorder="1" applyFont="1"/>
    <xf borderId="85" fillId="0" fontId="4" numFmtId="0" xfId="0" applyBorder="1" applyFont="1"/>
    <xf borderId="0" fillId="0" fontId="50" numFmtId="0" xfId="0" applyAlignment="1" applyFont="1">
      <alignment horizontal="center" shrinkToFit="0" wrapText="0"/>
    </xf>
    <xf borderId="0" fillId="0" fontId="51" numFmtId="0" xfId="0" applyAlignment="1" applyFont="1">
      <alignment horizontal="center" shrinkToFit="0" vertical="bottom" wrapText="0"/>
    </xf>
    <xf borderId="38" fillId="3" fontId="26" numFmtId="0" xfId="0" applyAlignment="1" applyBorder="1" applyFont="1">
      <alignment horizontal="left" readingOrder="0"/>
    </xf>
    <xf borderId="0" fillId="3" fontId="52" numFmtId="0" xfId="0" applyAlignment="1" applyFont="1">
      <alignment horizontal="center"/>
    </xf>
    <xf borderId="45" fillId="3" fontId="26" numFmtId="0" xfId="0" applyAlignment="1" applyBorder="1" applyFont="1">
      <alignment horizontal="left" readingOrder="0"/>
    </xf>
    <xf borderId="38" fillId="7" fontId="32" numFmtId="0" xfId="0" applyAlignment="1" applyBorder="1" applyFill="1" applyFont="1">
      <alignment horizontal="center" readingOrder="0"/>
    </xf>
    <xf borderId="36" fillId="7" fontId="10" numFmtId="0" xfId="0" applyAlignment="1" applyBorder="1" applyFont="1">
      <alignment horizontal="center" readingOrder="0"/>
    </xf>
    <xf borderId="38" fillId="7" fontId="26" numFmtId="0" xfId="0" applyAlignment="1" applyBorder="1" applyFont="1">
      <alignment horizontal="center" readingOrder="0"/>
    </xf>
    <xf borderId="52" fillId="4" fontId="53" numFmtId="0" xfId="0" applyAlignment="1" applyBorder="1" applyFont="1">
      <alignment horizontal="center" readingOrder="0"/>
    </xf>
    <xf borderId="26" fillId="7" fontId="21" numFmtId="0" xfId="0" applyAlignment="1" applyBorder="1" applyFont="1">
      <alignment horizontal="center" readingOrder="0"/>
    </xf>
    <xf borderId="20" fillId="7" fontId="21" numFmtId="167" xfId="0" applyAlignment="1" applyBorder="1" applyFont="1" applyNumberFormat="1">
      <alignment horizontal="center" readingOrder="0"/>
    </xf>
    <xf borderId="54" fillId="3" fontId="54" numFmtId="0" xfId="0" applyAlignment="1" applyBorder="1" applyFont="1">
      <alignment horizontal="center" readingOrder="0"/>
    </xf>
    <xf borderId="54" fillId="3" fontId="54" numFmtId="167" xfId="0" applyAlignment="1" applyBorder="1" applyFont="1" applyNumberFormat="1">
      <alignment horizontal="center" readingOrder="0"/>
    </xf>
    <xf borderId="45" fillId="3" fontId="43" numFmtId="0" xfId="0" applyAlignment="1" applyBorder="1" applyFont="1">
      <alignment horizontal="left" readingOrder="0" shrinkToFit="0" wrapText="0"/>
    </xf>
    <xf borderId="54" fillId="3" fontId="43" numFmtId="0" xfId="0" applyAlignment="1" applyBorder="1" applyFont="1">
      <alignment horizontal="center" readingOrder="0" shrinkToFit="0" wrapText="0"/>
    </xf>
    <xf borderId="54" fillId="3" fontId="35" numFmtId="167" xfId="0" applyAlignment="1" applyBorder="1" applyFont="1" applyNumberFormat="1">
      <alignment horizontal="center" readingOrder="0" shrinkToFit="0" wrapText="0"/>
    </xf>
    <xf borderId="54" fillId="0" fontId="27" numFmtId="0" xfId="0" applyAlignment="1" applyBorder="1" applyFont="1">
      <alignment horizontal="center" readingOrder="0" shrinkToFit="0" wrapText="0"/>
    </xf>
    <xf borderId="54" fillId="0" fontId="27" numFmtId="167" xfId="0" applyAlignment="1" applyBorder="1" applyFont="1" applyNumberFormat="1">
      <alignment horizontal="center" readingOrder="0" shrinkToFit="0" wrapText="0"/>
    </xf>
    <xf borderId="52" fillId="3" fontId="43" numFmtId="0" xfId="0" applyAlignment="1" applyBorder="1" applyFont="1">
      <alignment horizontal="left" readingOrder="0" shrinkToFit="0" wrapText="0"/>
    </xf>
    <xf borderId="54" fillId="3" fontId="35" numFmtId="168" xfId="0" applyAlignment="1" applyBorder="1" applyFont="1" applyNumberFormat="1">
      <alignment horizontal="center" readingOrder="0" shrinkToFit="0" wrapText="0"/>
    </xf>
    <xf borderId="54" fillId="0" fontId="27" numFmtId="0" xfId="0" applyAlignment="1" applyBorder="1" applyFont="1">
      <alignment horizontal="center" shrinkToFit="0" wrapText="0"/>
    </xf>
    <xf borderId="54" fillId="0" fontId="27" numFmtId="167" xfId="0" applyAlignment="1" applyBorder="1" applyFont="1" applyNumberFormat="1">
      <alignment horizontal="center" shrinkToFit="0" wrapText="0"/>
    </xf>
    <xf borderId="52" fillId="3" fontId="55" numFmtId="0" xfId="0" applyAlignment="1" applyBorder="1" applyFont="1">
      <alignment horizontal="left" readingOrder="0" shrinkToFit="0" wrapText="0"/>
    </xf>
    <xf borderId="44" fillId="3" fontId="43" numFmtId="0" xfId="0" applyAlignment="1" applyBorder="1" applyFont="1">
      <alignment horizontal="left" readingOrder="0" shrinkToFit="0" wrapText="0"/>
    </xf>
    <xf borderId="54" fillId="3" fontId="43" numFmtId="0" xfId="0" applyAlignment="1" applyBorder="1" applyFont="1">
      <alignment horizontal="left" shrinkToFit="0" wrapText="0"/>
    </xf>
    <xf borderId="52" fillId="0" fontId="56" numFmtId="0" xfId="0" applyAlignment="1" applyBorder="1" applyFont="1">
      <alignment readingOrder="0" shrinkToFit="0" wrapText="0"/>
    </xf>
    <xf borderId="0" fillId="0" fontId="57" numFmtId="0" xfId="0" applyAlignment="1" applyFont="1">
      <alignment shrinkToFit="0" vertical="bottom" wrapText="0"/>
    </xf>
    <xf borderId="0" fillId="3" fontId="43" numFmtId="0" xfId="0" applyAlignment="1" applyFont="1">
      <alignment horizontal="center" shrinkToFit="0" wrapText="0"/>
    </xf>
    <xf borderId="0" fillId="3" fontId="35" numFmtId="0" xfId="0" applyAlignment="1" applyFont="1">
      <alignment horizontal="center" shrinkToFit="0" wrapText="0"/>
    </xf>
    <xf borderId="0" fillId="3" fontId="35" numFmtId="168" xfId="0" applyAlignment="1" applyFont="1" applyNumberFormat="1">
      <alignment horizontal="center" shrinkToFit="0" wrapText="0"/>
    </xf>
    <xf borderId="0" fillId="0" fontId="27" numFmtId="0" xfId="0" applyAlignment="1" applyFont="1">
      <alignment horizontal="center" shrinkToFit="0" wrapText="0"/>
    </xf>
    <xf borderId="0" fillId="0" fontId="27" numFmtId="167" xfId="0" applyAlignment="1" applyFont="1" applyNumberFormat="1">
      <alignment horizontal="center" shrinkToFit="0" wrapText="0"/>
    </xf>
    <xf borderId="60" fillId="4" fontId="21" numFmtId="0" xfId="0" applyAlignment="1" applyBorder="1" applyFont="1">
      <alignment horizontal="center" readingOrder="0" shrinkToFit="0" wrapText="0"/>
    </xf>
    <xf borderId="59" fillId="4" fontId="58" numFmtId="0" xfId="0" applyAlignment="1" applyBorder="1" applyFont="1">
      <alignment horizontal="center" readingOrder="0" shrinkToFit="0" wrapText="0"/>
    </xf>
    <xf borderId="59" fillId="4" fontId="23" numFmtId="0" xfId="0" applyAlignment="1" applyBorder="1" applyFont="1">
      <alignment horizontal="center" readingOrder="0"/>
    </xf>
    <xf borderId="58" fillId="4" fontId="11" numFmtId="0" xfId="0" applyAlignment="1" applyBorder="1" applyFont="1">
      <alignment horizontal="center" readingOrder="0"/>
    </xf>
    <xf borderId="52" fillId="7" fontId="21" numFmtId="0" xfId="0" applyAlignment="1" applyBorder="1" applyFont="1">
      <alignment readingOrder="0" shrinkToFit="0" vertical="bottom" wrapText="0"/>
    </xf>
    <xf borderId="52" fillId="7" fontId="59" numFmtId="0" xfId="0" applyAlignment="1" applyBorder="1" applyFont="1">
      <alignment shrinkToFit="0" vertical="bottom" wrapText="0"/>
    </xf>
    <xf borderId="58" fillId="7" fontId="8" numFmtId="0" xfId="0" applyAlignment="1" applyBorder="1" applyFont="1">
      <alignment shrinkToFit="0" vertical="bottom" wrapText="0"/>
    </xf>
    <xf borderId="58" fillId="7" fontId="23" numFmtId="0" xfId="0" applyAlignment="1" applyBorder="1" applyFont="1">
      <alignment shrinkToFit="0" vertical="bottom" wrapText="0"/>
    </xf>
    <xf borderId="58" fillId="7" fontId="59" numFmtId="0" xfId="0" applyAlignment="1" applyBorder="1" applyFont="1">
      <alignment shrinkToFit="0" vertical="bottom" wrapText="0"/>
    </xf>
    <xf borderId="20" fillId="7" fontId="59" numFmtId="0" xfId="0" applyAlignment="1" applyBorder="1" applyFont="1">
      <alignment shrinkToFit="0" vertical="bottom" wrapText="0"/>
    </xf>
    <xf borderId="44" fillId="7" fontId="60" numFmtId="0" xfId="0" applyAlignment="1" applyBorder="1" applyFont="1">
      <alignment readingOrder="0" shrinkToFit="0" wrapText="0"/>
    </xf>
    <xf borderId="54" fillId="7" fontId="61" numFmtId="0" xfId="0" applyAlignment="1" applyBorder="1" applyFont="1">
      <alignment horizontal="left" readingOrder="0" shrinkToFit="0" wrapText="0"/>
    </xf>
    <xf borderId="36" fillId="7" fontId="8" numFmtId="0" xfId="0" applyAlignment="1" applyBorder="1" applyFont="1">
      <alignment horizontal="center" readingOrder="0" shrinkToFit="0" wrapText="0"/>
    </xf>
    <xf borderId="36" fillId="7" fontId="23" numFmtId="0" xfId="0" applyAlignment="1" applyBorder="1" applyFont="1">
      <alignment horizontal="center" readingOrder="0"/>
    </xf>
    <xf borderId="36" fillId="7" fontId="25" numFmtId="0" xfId="0" applyAlignment="1" applyBorder="1" applyFont="1">
      <alignment horizontal="center" readingOrder="0"/>
    </xf>
    <xf borderId="54" fillId="7" fontId="23" numFmtId="0" xfId="0" applyAlignment="1" applyBorder="1" applyFont="1">
      <alignment readingOrder="0" shrinkToFit="0" wrapText="0"/>
    </xf>
    <xf borderId="36" fillId="7" fontId="60" numFmtId="0" xfId="0" applyAlignment="1" applyBorder="1" applyFont="1">
      <alignment readingOrder="0" shrinkToFit="0" wrapText="0"/>
    </xf>
    <xf borderId="39" fillId="7" fontId="23" numFmtId="0" xfId="0" applyAlignment="1" applyBorder="1" applyFont="1">
      <alignment readingOrder="0" shrinkToFit="0" wrapText="0"/>
    </xf>
    <xf borderId="52" fillId="7" fontId="62" numFmtId="0" xfId="0" applyAlignment="1" applyBorder="1" applyFont="1">
      <alignment shrinkToFit="0" wrapText="0"/>
    </xf>
    <xf borderId="58" fillId="7" fontId="22" numFmtId="0" xfId="0" applyAlignment="1" applyBorder="1" applyFont="1">
      <alignment shrinkToFit="0" wrapText="0"/>
    </xf>
    <xf borderId="58" fillId="7" fontId="16" numFmtId="0" xfId="0" applyAlignment="1" applyBorder="1" applyFont="1">
      <alignment shrinkToFit="0" wrapText="0"/>
    </xf>
    <xf borderId="58" fillId="7" fontId="25" numFmtId="0" xfId="0" applyAlignment="1" applyBorder="1" applyFont="1">
      <alignment horizontal="center"/>
    </xf>
    <xf borderId="20" fillId="7" fontId="25" numFmtId="0" xfId="0" applyAlignment="1" applyBorder="1" applyFont="1">
      <alignment horizontal="center"/>
    </xf>
    <xf borderId="45" fillId="7" fontId="62" numFmtId="0" xfId="0" applyAlignment="1" applyBorder="1" applyFont="1">
      <alignment shrinkToFit="0" wrapText="0"/>
    </xf>
    <xf borderId="57" fillId="7" fontId="22" numFmtId="0" xfId="0" applyAlignment="1" applyBorder="1" applyFont="1">
      <alignment shrinkToFit="0" wrapText="0"/>
    </xf>
    <xf borderId="57" fillId="7" fontId="16" numFmtId="0" xfId="0" applyAlignment="1" applyBorder="1" applyFont="1">
      <alignment shrinkToFit="0" wrapText="0"/>
    </xf>
    <xf borderId="57" fillId="7" fontId="25" numFmtId="0" xfId="0" applyAlignment="1" applyBorder="1" applyFont="1">
      <alignment horizontal="center"/>
    </xf>
    <xf borderId="54" fillId="7" fontId="25" numFmtId="0" xfId="0" applyAlignment="1" applyBorder="1" applyFont="1">
      <alignment horizontal="center"/>
    </xf>
    <xf borderId="52" fillId="8" fontId="21" numFmtId="0" xfId="0" applyAlignment="1" applyBorder="1" applyFill="1" applyFont="1">
      <alignment readingOrder="0" shrinkToFit="0" vertical="bottom" wrapText="0"/>
    </xf>
    <xf borderId="58" fillId="8" fontId="8" numFmtId="0" xfId="0" applyAlignment="1" applyBorder="1" applyFont="1">
      <alignment shrinkToFit="0" vertical="bottom" wrapText="0"/>
    </xf>
    <xf borderId="58" fillId="8" fontId="23" numFmtId="0" xfId="0" applyAlignment="1" applyBorder="1" applyFont="1">
      <alignment shrinkToFit="0" vertical="bottom" wrapText="0"/>
    </xf>
    <xf borderId="58" fillId="8" fontId="21" numFmtId="0" xfId="0" applyAlignment="1" applyBorder="1" applyFont="1">
      <alignment shrinkToFit="0" vertical="bottom" wrapText="0"/>
    </xf>
    <xf borderId="20" fillId="8" fontId="21" numFmtId="0" xfId="0" applyAlignment="1" applyBorder="1" applyFont="1">
      <alignment shrinkToFit="0" vertical="bottom" wrapText="0"/>
    </xf>
    <xf borderId="44" fillId="8" fontId="60" numFmtId="0" xfId="0" applyAlignment="1" applyBorder="1" applyFont="1">
      <alignment readingOrder="0" shrinkToFit="0" wrapText="0"/>
    </xf>
    <xf borderId="54" fillId="8" fontId="61" numFmtId="0" xfId="0" applyAlignment="1" applyBorder="1" applyFont="1">
      <alignment horizontal="left" readingOrder="0" shrinkToFit="0" wrapText="0"/>
    </xf>
    <xf borderId="36" fillId="8" fontId="8" numFmtId="0" xfId="0" applyAlignment="1" applyBorder="1" applyFont="1">
      <alignment horizontal="center" readingOrder="0" shrinkToFit="0" wrapText="0"/>
    </xf>
    <xf borderId="36" fillId="8" fontId="23" numFmtId="0" xfId="0" applyAlignment="1" applyBorder="1" applyFont="1">
      <alignment horizontal="center" readingOrder="0"/>
    </xf>
    <xf borderId="36" fillId="8" fontId="25" numFmtId="0" xfId="0" applyAlignment="1" applyBorder="1" applyFont="1">
      <alignment horizontal="center" readingOrder="0"/>
    </xf>
    <xf borderId="54" fillId="8" fontId="23" numFmtId="0" xfId="0" applyAlignment="1" applyBorder="1" applyFont="1">
      <alignment readingOrder="0" shrinkToFit="0" wrapText="0"/>
    </xf>
    <xf borderId="36" fillId="8" fontId="60" numFmtId="0" xfId="0" applyAlignment="1" applyBorder="1" applyFont="1">
      <alignment readingOrder="0" shrinkToFit="0" wrapText="0"/>
    </xf>
    <xf borderId="39" fillId="8" fontId="23" numFmtId="0" xfId="0" applyAlignment="1" applyBorder="1" applyFont="1">
      <alignment readingOrder="0" shrinkToFit="0" wrapText="0"/>
    </xf>
    <xf borderId="52" fillId="8" fontId="62" numFmtId="0" xfId="0" applyAlignment="1" applyBorder="1" applyFont="1">
      <alignment shrinkToFit="0" wrapText="0"/>
    </xf>
    <xf borderId="58" fillId="8" fontId="22" numFmtId="0" xfId="0" applyAlignment="1" applyBorder="1" applyFont="1">
      <alignment shrinkToFit="0" wrapText="0"/>
    </xf>
    <xf borderId="58" fillId="8" fontId="16" numFmtId="0" xfId="0" applyAlignment="1" applyBorder="1" applyFont="1">
      <alignment shrinkToFit="0" wrapText="0"/>
    </xf>
    <xf borderId="58" fillId="8" fontId="25" numFmtId="0" xfId="0" applyAlignment="1" applyBorder="1" applyFont="1">
      <alignment horizontal="center"/>
    </xf>
    <xf borderId="20" fillId="8" fontId="25" numFmtId="0" xfId="0" applyAlignment="1" applyBorder="1" applyFont="1">
      <alignment horizontal="center"/>
    </xf>
    <xf borderId="52" fillId="9" fontId="26" numFmtId="0" xfId="0" applyAlignment="1" applyBorder="1" applyFill="1" applyFont="1">
      <alignment readingOrder="0" shrinkToFit="0" wrapText="0"/>
    </xf>
    <xf borderId="58" fillId="9" fontId="8" numFmtId="0" xfId="0" applyAlignment="1" applyBorder="1" applyFont="1">
      <alignment shrinkToFit="0" wrapText="0"/>
    </xf>
    <xf borderId="58" fillId="9" fontId="23" numFmtId="0" xfId="0" applyAlignment="1" applyBorder="1" applyFont="1">
      <alignment shrinkToFit="0" wrapText="0"/>
    </xf>
    <xf borderId="58" fillId="9" fontId="21" numFmtId="0" xfId="0" applyAlignment="1" applyBorder="1" applyFont="1">
      <alignment shrinkToFit="0" wrapText="0"/>
    </xf>
    <xf borderId="20" fillId="9" fontId="21" numFmtId="0" xfId="0" applyAlignment="1" applyBorder="1" applyFont="1">
      <alignment shrinkToFit="0" wrapText="0"/>
    </xf>
    <xf borderId="44" fillId="9" fontId="60" numFmtId="0" xfId="0" applyAlignment="1" applyBorder="1" applyFont="1">
      <alignment readingOrder="0" shrinkToFit="0" wrapText="0"/>
    </xf>
    <xf borderId="54" fillId="9" fontId="63" numFmtId="0" xfId="0" applyAlignment="1" applyBorder="1" applyFont="1">
      <alignment horizontal="left" readingOrder="0" shrinkToFit="0" wrapText="0"/>
    </xf>
    <xf borderId="36" fillId="9" fontId="8" numFmtId="0" xfId="0" applyAlignment="1" applyBorder="1" applyFont="1">
      <alignment horizontal="center" readingOrder="0" shrinkToFit="0" wrapText="0"/>
    </xf>
    <xf borderId="36" fillId="9" fontId="23" numFmtId="0" xfId="0" applyAlignment="1" applyBorder="1" applyFont="1">
      <alignment horizontal="center" readingOrder="0"/>
    </xf>
    <xf borderId="36" fillId="9" fontId="25" numFmtId="0" xfId="0" applyAlignment="1" applyBorder="1" applyFont="1">
      <alignment horizontal="center" readingOrder="0"/>
    </xf>
    <xf borderId="54" fillId="9" fontId="23" numFmtId="0" xfId="0" applyAlignment="1" applyBorder="1" applyFont="1">
      <alignment readingOrder="0" shrinkToFit="0" wrapText="0"/>
    </xf>
    <xf borderId="36" fillId="9" fontId="60" numFmtId="0" xfId="0" applyAlignment="1" applyBorder="1" applyFont="1">
      <alignment readingOrder="0" shrinkToFit="0" wrapText="0"/>
    </xf>
    <xf borderId="39" fillId="9" fontId="23" numFmtId="0" xfId="0" applyAlignment="1" applyBorder="1" applyFont="1">
      <alignment readingOrder="0" shrinkToFit="0" wrapText="0"/>
    </xf>
    <xf borderId="52" fillId="9" fontId="62" numFmtId="0" xfId="0" applyAlignment="1" applyBorder="1" applyFont="1">
      <alignment shrinkToFit="0" wrapText="0"/>
    </xf>
    <xf borderId="58" fillId="9" fontId="22" numFmtId="0" xfId="0" applyAlignment="1" applyBorder="1" applyFont="1">
      <alignment shrinkToFit="0" wrapText="0"/>
    </xf>
    <xf borderId="58" fillId="9" fontId="16" numFmtId="0" xfId="0" applyAlignment="1" applyBorder="1" applyFont="1">
      <alignment shrinkToFit="0" wrapText="0"/>
    </xf>
    <xf borderId="58" fillId="9" fontId="25" numFmtId="0" xfId="0" applyAlignment="1" applyBorder="1" applyFont="1">
      <alignment horizontal="center"/>
    </xf>
    <xf borderId="20" fillId="9" fontId="25" numFmtId="0" xfId="0" applyAlignment="1" applyBorder="1" applyFont="1">
      <alignment horizontal="center"/>
    </xf>
    <xf borderId="56" fillId="0" fontId="17" numFmtId="0" xfId="0" applyAlignment="1" applyBorder="1" applyFont="1">
      <alignment horizontal="center" readingOrder="0"/>
    </xf>
    <xf borderId="56" fillId="0" fontId="17" numFmtId="0" xfId="0" applyBorder="1" applyFont="1"/>
    <xf borderId="0" fillId="0" fontId="29" numFmtId="0" xfId="0" applyFont="1"/>
    <xf borderId="0" fillId="0" fontId="64" numFmtId="0" xfId="0" applyFont="1"/>
    <xf borderId="0" fillId="0" fontId="65" numFmtId="0" xfId="0" applyAlignment="1" applyFont="1">
      <alignment horizontal="center"/>
    </xf>
    <xf borderId="52" fillId="10" fontId="26" numFmtId="0" xfId="0" applyAlignment="1" applyBorder="1" applyFill="1" applyFont="1">
      <alignment readingOrder="0" shrinkToFit="0" wrapText="0"/>
    </xf>
    <xf borderId="58" fillId="10" fontId="8" numFmtId="0" xfId="0" applyAlignment="1" applyBorder="1" applyFont="1">
      <alignment shrinkToFit="0" wrapText="0"/>
    </xf>
    <xf borderId="58" fillId="10" fontId="23" numFmtId="0" xfId="0" applyAlignment="1" applyBorder="1" applyFont="1">
      <alignment shrinkToFit="0" wrapText="0"/>
    </xf>
    <xf borderId="58" fillId="10" fontId="21" numFmtId="0" xfId="0" applyAlignment="1" applyBorder="1" applyFont="1">
      <alignment shrinkToFit="0" wrapText="0"/>
    </xf>
    <xf borderId="20" fillId="10" fontId="21" numFmtId="0" xfId="0" applyAlignment="1" applyBorder="1" applyFont="1">
      <alignment shrinkToFit="0" wrapText="0"/>
    </xf>
    <xf borderId="44" fillId="10" fontId="60" numFmtId="0" xfId="0" applyAlignment="1" applyBorder="1" applyFont="1">
      <alignment readingOrder="0" shrinkToFit="0" wrapText="0"/>
    </xf>
    <xf borderId="54" fillId="10" fontId="63" numFmtId="0" xfId="0" applyAlignment="1" applyBorder="1" applyFont="1">
      <alignment horizontal="left" readingOrder="0" shrinkToFit="0" wrapText="0"/>
    </xf>
    <xf borderId="36" fillId="10" fontId="8" numFmtId="0" xfId="0" applyAlignment="1" applyBorder="1" applyFont="1">
      <alignment horizontal="center" readingOrder="0" shrinkToFit="0" wrapText="0"/>
    </xf>
    <xf borderId="36" fillId="10" fontId="23" numFmtId="0" xfId="0" applyAlignment="1" applyBorder="1" applyFont="1">
      <alignment horizontal="center" readingOrder="0"/>
    </xf>
    <xf borderId="36" fillId="11" fontId="25" numFmtId="0" xfId="0" applyAlignment="1" applyBorder="1" applyFill="1" applyFont="1">
      <alignment horizontal="center" readingOrder="0"/>
    </xf>
    <xf borderId="54" fillId="10" fontId="23" numFmtId="0" xfId="0" applyAlignment="1" applyBorder="1" applyFont="1">
      <alignment readingOrder="0" shrinkToFit="0" wrapText="0"/>
    </xf>
    <xf borderId="36" fillId="10" fontId="60" numFmtId="0" xfId="0" applyAlignment="1" applyBorder="1" applyFont="1">
      <alignment readingOrder="0" shrinkToFit="0" wrapText="0"/>
    </xf>
    <xf borderId="39" fillId="10" fontId="23" numFmtId="0" xfId="0" applyAlignment="1" applyBorder="1" applyFont="1">
      <alignment readingOrder="0" shrinkToFit="0" wrapText="0"/>
    </xf>
    <xf borderId="52" fillId="10" fontId="62" numFmtId="0" xfId="0" applyAlignment="1" applyBorder="1" applyFont="1">
      <alignment shrinkToFit="0" wrapText="0"/>
    </xf>
    <xf borderId="58" fillId="10" fontId="22" numFmtId="0" xfId="0" applyAlignment="1" applyBorder="1" applyFont="1">
      <alignment shrinkToFit="0" wrapText="0"/>
    </xf>
    <xf borderId="58" fillId="10" fontId="16" numFmtId="0" xfId="0" applyAlignment="1" applyBorder="1" applyFont="1">
      <alignment shrinkToFit="0" wrapText="0"/>
    </xf>
    <xf borderId="58" fillId="10" fontId="25" numFmtId="0" xfId="0" applyAlignment="1" applyBorder="1" applyFont="1">
      <alignment horizontal="center"/>
    </xf>
    <xf borderId="20" fillId="10" fontId="25" numFmtId="0" xfId="0" applyAlignment="1" applyBorder="1" applyFont="1">
      <alignment horizontal="center"/>
    </xf>
    <xf borderId="52" fillId="12" fontId="26" numFmtId="0" xfId="0" applyAlignment="1" applyBorder="1" applyFill="1" applyFont="1">
      <alignment readingOrder="0" shrinkToFit="0" wrapText="0"/>
    </xf>
    <xf borderId="58" fillId="12" fontId="8" numFmtId="0" xfId="0" applyAlignment="1" applyBorder="1" applyFont="1">
      <alignment shrinkToFit="0" vertical="bottom" wrapText="0"/>
    </xf>
    <xf borderId="58" fillId="12" fontId="23" numFmtId="0" xfId="0" applyAlignment="1" applyBorder="1" applyFont="1">
      <alignment shrinkToFit="0" vertical="bottom" wrapText="0"/>
    </xf>
    <xf borderId="58" fillId="12" fontId="21" numFmtId="0" xfId="0" applyAlignment="1" applyBorder="1" applyFont="1">
      <alignment shrinkToFit="0" vertical="bottom" wrapText="0"/>
    </xf>
    <xf borderId="20" fillId="12" fontId="21" numFmtId="0" xfId="0" applyAlignment="1" applyBorder="1" applyFont="1">
      <alignment shrinkToFit="0" vertical="bottom" wrapText="0"/>
    </xf>
    <xf borderId="44" fillId="12" fontId="60" numFmtId="0" xfId="0" applyAlignment="1" applyBorder="1" applyFont="1">
      <alignment readingOrder="0" shrinkToFit="0" wrapText="0"/>
    </xf>
    <xf borderId="54" fillId="12" fontId="63" numFmtId="0" xfId="0" applyAlignment="1" applyBorder="1" applyFont="1">
      <alignment horizontal="left" readingOrder="0" shrinkToFit="0" wrapText="0"/>
    </xf>
    <xf borderId="36" fillId="12" fontId="8" numFmtId="0" xfId="0" applyAlignment="1" applyBorder="1" applyFont="1">
      <alignment horizontal="center" readingOrder="0" shrinkToFit="0" wrapText="0"/>
    </xf>
    <xf borderId="36" fillId="12" fontId="23" numFmtId="0" xfId="0" applyAlignment="1" applyBorder="1" applyFont="1">
      <alignment horizontal="center" readingOrder="0"/>
    </xf>
    <xf borderId="36" fillId="12" fontId="25" numFmtId="0" xfId="0" applyAlignment="1" applyBorder="1" applyFont="1">
      <alignment horizontal="center" vertical="bottom"/>
    </xf>
    <xf borderId="54" fillId="12" fontId="23" numFmtId="0" xfId="0" applyAlignment="1" applyBorder="1" applyFont="1">
      <alignment readingOrder="0" shrinkToFit="0" wrapText="0"/>
    </xf>
    <xf borderId="36" fillId="12" fontId="60" numFmtId="0" xfId="0" applyAlignment="1" applyBorder="1" applyFont="1">
      <alignment horizontal="center" readingOrder="0" shrinkToFit="0" wrapText="0"/>
    </xf>
    <xf borderId="54" fillId="11" fontId="25" numFmtId="0" xfId="0" applyAlignment="1" applyBorder="1" applyFont="1">
      <alignment horizontal="center" readingOrder="0" vertical="bottom"/>
    </xf>
    <xf borderId="54" fillId="11" fontId="25" numFmtId="0" xfId="0" applyAlignment="1" applyBorder="1" applyFont="1">
      <alignment horizontal="center" readingOrder="0"/>
    </xf>
    <xf borderId="39" fillId="12" fontId="23" numFmtId="0" xfId="0" applyAlignment="1" applyBorder="1" applyFont="1">
      <alignment readingOrder="0" shrinkToFit="0" wrapText="0"/>
    </xf>
    <xf borderId="39" fillId="11" fontId="25" numFmtId="0" xfId="0" applyAlignment="1" applyBorder="1" applyFont="1">
      <alignment horizontal="center" readingOrder="0"/>
    </xf>
    <xf borderId="52" fillId="12" fontId="62" numFmtId="0" xfId="0" applyAlignment="1" applyBorder="1" applyFont="1">
      <alignment shrinkToFit="0" wrapText="0"/>
    </xf>
    <xf borderId="58" fillId="12" fontId="22" numFmtId="0" xfId="0" applyAlignment="1" applyBorder="1" applyFont="1">
      <alignment shrinkToFit="0" wrapText="0"/>
    </xf>
    <xf borderId="58" fillId="12" fontId="16" numFmtId="0" xfId="0" applyAlignment="1" applyBorder="1" applyFont="1">
      <alignment shrinkToFit="0" wrapText="0"/>
    </xf>
    <xf borderId="57" fillId="12" fontId="25" numFmtId="0" xfId="0" applyAlignment="1" applyBorder="1" applyFont="1">
      <alignment horizontal="center"/>
    </xf>
    <xf borderId="58" fillId="12" fontId="25" numFmtId="0" xfId="0" applyAlignment="1" applyBorder="1" applyFont="1">
      <alignment horizontal="center"/>
    </xf>
    <xf borderId="20" fillId="12" fontId="25" numFmtId="0" xfId="0" applyAlignment="1" applyBorder="1" applyFont="1">
      <alignment horizontal="center"/>
    </xf>
    <xf borderId="54" fillId="12" fontId="25" numFmtId="0" xfId="0" applyAlignment="1" applyBorder="1" applyFont="1">
      <alignment horizontal="center" readingOrder="0" vertical="bottom"/>
    </xf>
    <xf borderId="54" fillId="12" fontId="25" numFmtId="0" xfId="0" applyAlignment="1" applyBorder="1" applyFont="1">
      <alignment horizontal="center" readingOrder="0"/>
    </xf>
    <xf borderId="39" fillId="12" fontId="25" numFmtId="0" xfId="0" applyAlignment="1" applyBorder="1" applyFont="1">
      <alignment horizontal="center" readingOrder="0"/>
    </xf>
    <xf borderId="57" fillId="12" fontId="2" numFmtId="0" xfId="0" applyAlignment="1" applyBorder="1" applyFont="1">
      <alignment shrinkToFit="0" vertical="bottom" wrapText="0"/>
    </xf>
    <xf borderId="58" fillId="12" fontId="2" numFmtId="0" xfId="0" applyAlignment="1" applyBorder="1" applyFont="1">
      <alignment shrinkToFit="0" vertical="bottom" wrapText="0"/>
    </xf>
    <xf borderId="20" fillId="12" fontId="2" numFmtId="0" xfId="0" applyAlignment="1" applyBorder="1" applyFont="1">
      <alignment shrinkToFit="0" vertical="bottom" wrapText="0"/>
    </xf>
    <xf borderId="52" fillId="13" fontId="26" numFmtId="0" xfId="0" applyAlignment="1" applyBorder="1" applyFill="1" applyFont="1">
      <alignment readingOrder="0" shrinkToFit="0" wrapText="0"/>
    </xf>
    <xf borderId="57" fillId="13" fontId="8" numFmtId="0" xfId="0" applyAlignment="1" applyBorder="1" applyFont="1">
      <alignment shrinkToFit="0" wrapText="0"/>
    </xf>
    <xf borderId="57" fillId="13" fontId="23" numFmtId="0" xfId="0" applyAlignment="1" applyBorder="1" applyFont="1">
      <alignment shrinkToFit="0" wrapText="0"/>
    </xf>
    <xf borderId="57" fillId="13" fontId="21" numFmtId="0" xfId="0" applyAlignment="1" applyBorder="1" applyFont="1">
      <alignment shrinkToFit="0" wrapText="0"/>
    </xf>
    <xf borderId="58" fillId="13" fontId="21" numFmtId="0" xfId="0" applyAlignment="1" applyBorder="1" applyFont="1">
      <alignment shrinkToFit="0" wrapText="0"/>
    </xf>
    <xf borderId="20" fillId="13" fontId="21" numFmtId="0" xfId="0" applyAlignment="1" applyBorder="1" applyFont="1">
      <alignment shrinkToFit="0" wrapText="0"/>
    </xf>
    <xf borderId="44" fillId="13" fontId="60" numFmtId="0" xfId="0" applyAlignment="1" applyBorder="1" applyFont="1">
      <alignment readingOrder="0" shrinkToFit="0" wrapText="0"/>
    </xf>
    <xf borderId="54" fillId="13" fontId="63" numFmtId="0" xfId="0" applyAlignment="1" applyBorder="1" applyFont="1">
      <alignment horizontal="left" readingOrder="0" shrinkToFit="0" wrapText="0"/>
    </xf>
    <xf borderId="36" fillId="13" fontId="8" numFmtId="0" xfId="0" applyAlignment="1" applyBorder="1" applyFont="1">
      <alignment horizontal="center" readingOrder="0" shrinkToFit="0" wrapText="0"/>
    </xf>
    <xf borderId="36" fillId="13" fontId="23" numFmtId="0" xfId="0" applyAlignment="1" applyBorder="1" applyFont="1">
      <alignment horizontal="center" readingOrder="0"/>
    </xf>
    <xf borderId="36" fillId="13" fontId="25" numFmtId="0" xfId="0" applyAlignment="1" applyBorder="1" applyFont="1">
      <alignment horizontal="center" readingOrder="0"/>
    </xf>
    <xf borderId="54" fillId="13" fontId="23" numFmtId="0" xfId="0" applyAlignment="1" applyBorder="1" applyFont="1">
      <alignment readingOrder="0" shrinkToFit="0" wrapText="0"/>
    </xf>
    <xf borderId="36" fillId="13" fontId="60" numFmtId="0" xfId="0" applyAlignment="1" applyBorder="1" applyFont="1">
      <alignment readingOrder="0" shrinkToFit="0" wrapText="0"/>
    </xf>
    <xf borderId="39" fillId="13" fontId="23" numFmtId="0" xfId="0" applyAlignment="1" applyBorder="1" applyFont="1">
      <alignment readingOrder="0" shrinkToFit="0" wrapText="0"/>
    </xf>
    <xf borderId="52" fillId="13" fontId="62" numFmtId="0" xfId="0" applyAlignment="1" applyBorder="1" applyFont="1">
      <alignment shrinkToFit="0" wrapText="0"/>
    </xf>
    <xf borderId="58" fillId="13" fontId="22" numFmtId="0" xfId="0" applyAlignment="1" applyBorder="1" applyFont="1">
      <alignment shrinkToFit="0" wrapText="0"/>
    </xf>
    <xf borderId="58" fillId="13" fontId="16" numFmtId="0" xfId="0" applyAlignment="1" applyBorder="1" applyFont="1">
      <alignment shrinkToFit="0" wrapText="0"/>
    </xf>
    <xf borderId="58" fillId="11" fontId="25" numFmtId="0" xfId="0" applyAlignment="1" applyBorder="1" applyFont="1">
      <alignment horizontal="center"/>
    </xf>
    <xf borderId="58" fillId="13" fontId="25" numFmtId="0" xfId="0" applyAlignment="1" applyBorder="1" applyFont="1">
      <alignment horizontal="center"/>
    </xf>
    <xf borderId="20" fillId="13" fontId="25" numFmtId="0" xfId="0" applyAlignment="1" applyBorder="1" applyFont="1">
      <alignment horizontal="center"/>
    </xf>
    <xf borderId="52" fillId="14" fontId="26" numFmtId="0" xfId="0" applyAlignment="1" applyBorder="1" applyFill="1" applyFont="1">
      <alignment readingOrder="0" shrinkToFit="0" wrapText="0"/>
    </xf>
    <xf borderId="58" fillId="14" fontId="8" numFmtId="0" xfId="0" applyAlignment="1" applyBorder="1" applyFont="1">
      <alignment shrinkToFit="0" vertical="bottom" wrapText="0"/>
    </xf>
    <xf borderId="58" fillId="14" fontId="23" numFmtId="0" xfId="0" applyAlignment="1" applyBorder="1" applyFont="1">
      <alignment shrinkToFit="0" vertical="bottom" wrapText="0"/>
    </xf>
    <xf borderId="58" fillId="14" fontId="21" numFmtId="0" xfId="0" applyAlignment="1" applyBorder="1" applyFont="1">
      <alignment shrinkToFit="0" vertical="bottom" wrapText="0"/>
    </xf>
    <xf borderId="20" fillId="14" fontId="21" numFmtId="0" xfId="0" applyAlignment="1" applyBorder="1" applyFont="1">
      <alignment shrinkToFit="0" vertical="bottom" wrapText="0"/>
    </xf>
    <xf borderId="44" fillId="14" fontId="60" numFmtId="0" xfId="0" applyAlignment="1" applyBorder="1" applyFont="1">
      <alignment readingOrder="0" shrinkToFit="0" wrapText="0"/>
    </xf>
    <xf borderId="54" fillId="14" fontId="63" numFmtId="0" xfId="0" applyAlignment="1" applyBorder="1" applyFont="1">
      <alignment horizontal="left" readingOrder="0" shrinkToFit="0" wrapText="0"/>
    </xf>
    <xf borderId="36" fillId="14" fontId="8" numFmtId="0" xfId="0" applyAlignment="1" applyBorder="1" applyFont="1">
      <alignment horizontal="center" readingOrder="0" shrinkToFit="0" wrapText="0"/>
    </xf>
    <xf borderId="36" fillId="14" fontId="23" numFmtId="0" xfId="0" applyAlignment="1" applyBorder="1" applyFont="1">
      <alignment horizontal="center" readingOrder="0"/>
    </xf>
    <xf borderId="36" fillId="14" fontId="25" numFmtId="0" xfId="0" applyAlignment="1" applyBorder="1" applyFont="1">
      <alignment horizontal="center" vertical="bottom"/>
    </xf>
    <xf borderId="54" fillId="14" fontId="23" numFmtId="0" xfId="0" applyAlignment="1" applyBorder="1" applyFont="1">
      <alignment readingOrder="0" shrinkToFit="0" wrapText="0"/>
    </xf>
    <xf borderId="36" fillId="14" fontId="60" numFmtId="0" xfId="0" applyAlignment="1" applyBorder="1" applyFont="1">
      <alignment horizontal="center" readingOrder="0" shrinkToFit="0" wrapText="0"/>
    </xf>
    <xf borderId="54" fillId="14" fontId="25" numFmtId="0" xfId="0" applyAlignment="1" applyBorder="1" applyFont="1">
      <alignment horizontal="center" readingOrder="0" vertical="bottom"/>
    </xf>
    <xf borderId="54" fillId="14" fontId="25" numFmtId="0" xfId="0" applyAlignment="1" applyBorder="1" applyFont="1">
      <alignment horizontal="center" readingOrder="0"/>
    </xf>
    <xf borderId="39" fillId="14" fontId="23" numFmtId="0" xfId="0" applyAlignment="1" applyBorder="1" applyFont="1">
      <alignment readingOrder="0" shrinkToFit="0" wrapText="0"/>
    </xf>
    <xf borderId="39" fillId="14" fontId="25" numFmtId="0" xfId="0" applyAlignment="1" applyBorder="1" applyFont="1">
      <alignment horizontal="center" readingOrder="0" vertical="bottom"/>
    </xf>
    <xf borderId="39" fillId="14" fontId="25" numFmtId="0" xfId="0" applyAlignment="1" applyBorder="1" applyFont="1">
      <alignment horizontal="center" readingOrder="0"/>
    </xf>
    <xf borderId="52" fillId="14" fontId="62" numFmtId="0" xfId="0" applyAlignment="1" applyBorder="1" applyFont="1">
      <alignment shrinkToFit="0" wrapText="0"/>
    </xf>
    <xf borderId="58" fillId="14" fontId="22" numFmtId="0" xfId="0" applyAlignment="1" applyBorder="1" applyFont="1">
      <alignment shrinkToFit="0" wrapText="0"/>
    </xf>
    <xf borderId="58" fillId="14" fontId="16" numFmtId="0" xfId="0" applyAlignment="1" applyBorder="1" applyFont="1">
      <alignment shrinkToFit="0" wrapText="0"/>
    </xf>
    <xf borderId="58" fillId="14" fontId="25" numFmtId="0" xfId="0" applyAlignment="1" applyBorder="1" applyFont="1">
      <alignment horizontal="center"/>
    </xf>
    <xf borderId="20" fillId="14" fontId="25" numFmtId="0" xfId="0" applyAlignment="1" applyBorder="1" applyFont="1">
      <alignment horizontal="center"/>
    </xf>
    <xf borderId="58" fillId="14" fontId="2" numFmtId="0" xfId="0" applyAlignment="1" applyBorder="1" applyFont="1">
      <alignment shrinkToFit="0" vertical="bottom" wrapText="0"/>
    </xf>
    <xf borderId="20" fillId="14" fontId="2" numFmtId="0" xfId="0" applyAlignment="1" applyBorder="1" applyFont="1">
      <alignment shrinkToFit="0" vertical="bottom" wrapText="0"/>
    </xf>
    <xf borderId="0" fillId="0" fontId="17" numFmtId="0" xfId="0" applyFont="1"/>
    <xf borderId="0" fillId="0" fontId="48" numFmtId="0" xfId="0" applyAlignment="1" applyFont="1">
      <alignment horizontal="left" vertical="center"/>
    </xf>
    <xf borderId="0" fillId="0" fontId="31" numFmtId="14" xfId="0" applyAlignment="1" applyFont="1" applyNumberFormat="1">
      <alignment horizontal="left"/>
    </xf>
    <xf borderId="86" fillId="3" fontId="10" numFmtId="0" xfId="0" applyAlignment="1" applyBorder="1" applyFont="1">
      <alignment horizontal="left" shrinkToFit="0" vertical="center" wrapText="1"/>
    </xf>
    <xf borderId="87" fillId="0" fontId="4" numFmtId="0" xfId="0" applyBorder="1" applyFont="1"/>
    <xf borderId="88" fillId="0" fontId="4" numFmtId="0" xfId="0" applyBorder="1" applyFont="1"/>
    <xf borderId="78" fillId="3" fontId="9" numFmtId="0" xfId="0" applyAlignment="1" applyBorder="1" applyFont="1">
      <alignment horizontal="center" shrinkToFit="0" vertical="center" wrapText="1"/>
    </xf>
    <xf borderId="89" fillId="0" fontId="4" numFmtId="0" xfId="0" applyBorder="1" applyFont="1"/>
    <xf borderId="90" fillId="3" fontId="10" numFmtId="169" xfId="0" applyAlignment="1" applyBorder="1" applyFont="1" applyNumberFormat="1">
      <alignment horizontal="center" shrinkToFit="0" vertical="center" wrapText="1"/>
    </xf>
    <xf borderId="91" fillId="3" fontId="10" numFmtId="169" xfId="0" applyAlignment="1" applyBorder="1" applyFont="1" applyNumberFormat="1">
      <alignment horizontal="center" shrinkToFit="0" vertical="center" wrapText="1"/>
    </xf>
    <xf borderId="92" fillId="5" fontId="16" numFmtId="0" xfId="0" applyAlignment="1" applyBorder="1" applyFont="1">
      <alignment horizontal="center" shrinkToFit="0" vertical="center" wrapText="1"/>
    </xf>
    <xf borderId="90" fillId="4" fontId="16" numFmtId="0" xfId="0" applyAlignment="1" applyBorder="1" applyFont="1">
      <alignment horizontal="center" shrinkToFit="0" vertical="center" wrapText="1"/>
    </xf>
    <xf borderId="93" fillId="3" fontId="43" numFmtId="0" xfId="0" applyAlignment="1" applyBorder="1" applyFont="1">
      <alignment horizontal="left" vertical="center"/>
    </xf>
    <xf borderId="94" fillId="0" fontId="4" numFmtId="0" xfId="0" applyBorder="1" applyFont="1"/>
    <xf borderId="95" fillId="0" fontId="4" numFmtId="0" xfId="0" applyBorder="1" applyFont="1"/>
    <xf borderId="23" fillId="3" fontId="43" numFmtId="0" xfId="0" applyAlignment="1" applyBorder="1" applyFont="1">
      <alignment horizontal="center" shrinkToFit="0" vertical="center" wrapText="1"/>
    </xf>
    <xf borderId="23" fillId="3" fontId="41" numFmtId="169" xfId="0" applyAlignment="1" applyBorder="1" applyFont="1" applyNumberFormat="1">
      <alignment horizontal="center" vertical="center"/>
    </xf>
    <xf borderId="23" fillId="5" fontId="41" numFmtId="168" xfId="0" applyAlignment="1" applyBorder="1" applyFont="1" applyNumberFormat="1">
      <alignment horizontal="center" vertical="center"/>
    </xf>
    <xf borderId="44" fillId="0" fontId="2" numFmtId="168" xfId="0" applyAlignment="1" applyBorder="1" applyFont="1" applyNumberFormat="1">
      <alignment horizontal="center" vertical="center"/>
    </xf>
    <xf borderId="52" fillId="3" fontId="43" numFmtId="0" xfId="0" applyAlignment="1" applyBorder="1" applyFont="1">
      <alignment horizontal="left" vertical="center"/>
    </xf>
    <xf borderId="26" fillId="3" fontId="43" numFmtId="0" xfId="0" applyAlignment="1" applyBorder="1" applyFont="1">
      <alignment horizontal="center" shrinkToFit="0" vertical="center" wrapText="1"/>
    </xf>
    <xf borderId="26" fillId="3" fontId="41" numFmtId="169" xfId="0" applyAlignment="1" applyBorder="1" applyFont="1" applyNumberFormat="1">
      <alignment horizontal="center" vertical="center"/>
    </xf>
    <xf borderId="26" fillId="5" fontId="41" numFmtId="168" xfId="0" applyAlignment="1" applyBorder="1" applyFont="1" applyNumberFormat="1">
      <alignment horizontal="center" vertical="center"/>
    </xf>
    <xf borderId="26" fillId="0" fontId="2" numFmtId="168" xfId="0" applyAlignment="1" applyBorder="1" applyFont="1" applyNumberFormat="1">
      <alignment horizontal="center" vertical="center"/>
    </xf>
    <xf borderId="60" fillId="3" fontId="41" numFmtId="0" xfId="0" applyAlignment="1" applyBorder="1" applyFont="1">
      <alignment horizontal="center" shrinkToFit="0" vertical="center" wrapText="1"/>
    </xf>
    <xf borderId="86" fillId="3" fontId="12" numFmtId="0" xfId="0" applyAlignment="1" applyBorder="1" applyFont="1">
      <alignment horizontal="center" vertical="center"/>
    </xf>
    <xf borderId="0" fillId="0" fontId="66" numFmtId="0" xfId="0" applyAlignment="1" applyFont="1">
      <alignment shrinkToFit="0" vertical="center" wrapText="1"/>
    </xf>
    <xf borderId="0" fillId="0" fontId="67" numFmtId="0" xfId="0" applyAlignment="1" applyFont="1">
      <alignment horizontal="center"/>
    </xf>
    <xf borderId="0" fillId="0" fontId="2" numFmtId="166" xfId="0" applyFont="1" applyNumberFormat="1"/>
    <xf borderId="0" fillId="0" fontId="39" numFmtId="0" xfId="0" applyAlignment="1" applyFont="1">
      <alignment horizontal="center" vertical="center"/>
    </xf>
    <xf borderId="0" fillId="0" fontId="3" numFmtId="14" xfId="0" applyAlignment="1" applyFont="1" applyNumberFormat="1">
      <alignment horizontal="left" vertical="center"/>
    </xf>
    <xf borderId="96" fillId="4" fontId="24" numFmtId="0" xfId="0" applyAlignment="1" applyBorder="1" applyFont="1">
      <alignment horizontal="center" vertical="center"/>
    </xf>
    <xf borderId="97" fillId="4" fontId="24" numFmtId="49" xfId="0" applyAlignment="1" applyBorder="1" applyFont="1" applyNumberFormat="1">
      <alignment horizontal="center" vertical="center"/>
    </xf>
    <xf borderId="5" fillId="4" fontId="24" numFmtId="0" xfId="0" applyAlignment="1" applyBorder="1" applyFont="1">
      <alignment horizontal="center" vertical="center"/>
    </xf>
    <xf borderId="96" fillId="4" fontId="6" numFmtId="1" xfId="0" applyAlignment="1" applyBorder="1" applyFont="1" applyNumberFormat="1">
      <alignment horizontal="center" shrinkToFit="0" vertical="center" wrapText="1"/>
    </xf>
    <xf borderId="98" fillId="4" fontId="6" numFmtId="1" xfId="0" applyAlignment="1" applyBorder="1" applyFont="1" applyNumberFormat="1">
      <alignment horizontal="center" shrinkToFit="0" vertical="center" wrapText="1"/>
    </xf>
    <xf borderId="99" fillId="4" fontId="23" numFmtId="0" xfId="0" applyAlignment="1" applyBorder="1" applyFont="1">
      <alignment horizontal="center" shrinkToFit="0" vertical="center" wrapText="1"/>
    </xf>
    <xf borderId="100" fillId="5" fontId="16" numFmtId="0" xfId="0" applyAlignment="1" applyBorder="1" applyFont="1">
      <alignment horizontal="center" shrinkToFit="0" vertical="center" wrapText="1"/>
    </xf>
    <xf borderId="101" fillId="4" fontId="16" numFmtId="0" xfId="0" applyAlignment="1" applyBorder="1" applyFont="1">
      <alignment horizontal="center" shrinkToFit="0" vertical="top" wrapText="1"/>
    </xf>
    <xf borderId="0" fillId="0" fontId="2" numFmtId="166" xfId="0" applyAlignment="1" applyFont="1" applyNumberFormat="1">
      <alignment vertical="center"/>
    </xf>
    <xf borderId="102" fillId="0" fontId="4" numFmtId="0" xfId="0" applyBorder="1" applyFont="1"/>
    <xf borderId="103" fillId="0" fontId="4" numFmtId="0" xfId="0" applyBorder="1" applyFont="1"/>
    <xf borderId="104" fillId="0" fontId="4" numFmtId="0" xfId="0" applyBorder="1" applyFont="1"/>
    <xf borderId="105" fillId="0" fontId="4" numFmtId="0" xfId="0" applyBorder="1" applyFont="1"/>
    <xf borderId="106" fillId="5" fontId="8" numFmtId="0" xfId="0" applyAlignment="1" applyBorder="1" applyFont="1">
      <alignment horizontal="center" shrinkToFit="0" vertical="top" wrapText="1"/>
    </xf>
    <xf borderId="106" fillId="4" fontId="8" numFmtId="0" xfId="0" applyAlignment="1" applyBorder="1" applyFont="1">
      <alignment horizontal="center" shrinkToFit="0" vertical="top" wrapText="1"/>
    </xf>
    <xf borderId="0" fillId="0" fontId="68" numFmtId="0" xfId="0" applyAlignment="1" applyFont="1">
      <alignment horizontal="center" vertical="center"/>
    </xf>
    <xf borderId="96" fillId="3" fontId="8" numFmtId="0" xfId="0" applyAlignment="1" applyBorder="1" applyFont="1">
      <alignment horizontal="center" vertical="center"/>
    </xf>
    <xf borderId="97" fillId="3" fontId="8" numFmtId="49" xfId="0" applyAlignment="1" applyBorder="1" applyFont="1" applyNumberFormat="1">
      <alignment horizontal="center" vertical="center"/>
    </xf>
    <xf borderId="5" fillId="3" fontId="8" numFmtId="16" xfId="0" applyAlignment="1" applyBorder="1" applyFont="1" applyNumberFormat="1">
      <alignment horizontal="center" vertical="center"/>
    </xf>
    <xf borderId="17" fillId="3" fontId="8" numFmtId="1" xfId="0" applyAlignment="1" applyBorder="1" applyFont="1" applyNumberFormat="1">
      <alignment horizontal="center" shrinkToFit="0" vertical="center" wrapText="1"/>
    </xf>
    <xf borderId="98" fillId="3" fontId="8" numFmtId="1" xfId="0" applyAlignment="1" applyBorder="1" applyFont="1" applyNumberFormat="1">
      <alignment horizontal="center" shrinkToFit="0" vertical="center" wrapText="1"/>
    </xf>
    <xf borderId="107" fillId="3" fontId="69" numFmtId="0" xfId="0" applyAlignment="1" applyBorder="1" applyFont="1">
      <alignment horizontal="center" shrinkToFit="0" vertical="center" wrapText="1"/>
    </xf>
    <xf borderId="100" fillId="5" fontId="16" numFmtId="168" xfId="0" applyAlignment="1" applyBorder="1" applyFont="1" applyNumberFormat="1">
      <alignment horizontal="center" shrinkToFit="0" vertical="center" wrapText="1"/>
    </xf>
    <xf borderId="101" fillId="3" fontId="16" numFmtId="168" xfId="0" applyAlignment="1" applyBorder="1" applyFont="1" applyNumberFormat="1">
      <alignment horizontal="center" shrinkToFit="0" vertical="center" wrapText="1"/>
    </xf>
    <xf borderId="35" fillId="0" fontId="4" numFmtId="0" xfId="0" applyBorder="1" applyFont="1"/>
    <xf borderId="108" fillId="0" fontId="4" numFmtId="0" xfId="0" applyBorder="1" applyFont="1"/>
    <xf borderId="109" fillId="0" fontId="4" numFmtId="0" xfId="0" applyBorder="1" applyFont="1"/>
    <xf borderId="77" fillId="3" fontId="69" numFmtId="0" xfId="0" applyAlignment="1" applyBorder="1" applyFont="1">
      <alignment horizontal="center" shrinkToFit="0" vertical="center" wrapText="1"/>
    </xf>
    <xf borderId="110" fillId="5" fontId="16" numFmtId="168" xfId="0" applyAlignment="1" applyBorder="1" applyFont="1" applyNumberFormat="1">
      <alignment horizontal="center" shrinkToFit="0" vertical="center" wrapText="1"/>
    </xf>
    <xf borderId="111" fillId="3" fontId="16" numFmtId="168" xfId="0" applyAlignment="1" applyBorder="1" applyFont="1" applyNumberFormat="1">
      <alignment horizontal="center" shrinkToFit="0" vertical="center" wrapText="1"/>
    </xf>
    <xf borderId="43" fillId="0" fontId="4" numFmtId="0" xfId="0" applyBorder="1" applyFont="1"/>
    <xf borderId="46" fillId="0" fontId="4" numFmtId="0" xfId="0" applyBorder="1" applyFont="1"/>
    <xf borderId="112" fillId="0" fontId="4" numFmtId="0" xfId="0" applyBorder="1" applyFont="1"/>
    <xf borderId="113" fillId="3" fontId="8" numFmtId="0" xfId="0" applyAlignment="1" applyBorder="1" applyFont="1">
      <alignment horizontal="center" vertical="center"/>
    </xf>
    <xf borderId="59" fillId="3" fontId="8" numFmtId="49" xfId="0" applyAlignment="1" applyBorder="1" applyFont="1" applyNumberFormat="1">
      <alignment horizontal="center" vertical="center"/>
    </xf>
    <xf borderId="114" fillId="3" fontId="8" numFmtId="16" xfId="0" applyAlignment="1" applyBorder="1" applyFont="1" applyNumberFormat="1">
      <alignment horizontal="center" vertical="center"/>
    </xf>
    <xf borderId="60" fillId="3" fontId="8" numFmtId="1" xfId="0" applyAlignment="1" applyBorder="1" applyFont="1" applyNumberFormat="1">
      <alignment horizontal="center" shrinkToFit="0" vertical="center" wrapText="1"/>
    </xf>
    <xf borderId="115" fillId="0" fontId="4" numFmtId="0" xfId="0" applyBorder="1" applyFont="1"/>
    <xf borderId="25" fillId="3" fontId="8" numFmtId="1" xfId="0" applyAlignment="1" applyBorder="1" applyFont="1" applyNumberFormat="1">
      <alignment horizontal="center" shrinkToFit="0" vertical="center" wrapText="1"/>
    </xf>
    <xf borderId="113" fillId="3" fontId="8" numFmtId="0" xfId="0" applyAlignment="1" applyBorder="1" applyFont="1">
      <alignment horizontal="center" shrinkToFit="0" vertical="center" wrapText="1"/>
    </xf>
    <xf borderId="116" fillId="3" fontId="8" numFmtId="0" xfId="0" applyAlignment="1" applyBorder="1" applyFont="1">
      <alignment horizontal="center" readingOrder="0" shrinkToFit="0" vertical="center" wrapText="1"/>
    </xf>
    <xf borderId="114" fillId="3" fontId="24" numFmtId="16" xfId="0" applyAlignment="1" applyBorder="1" applyFont="1" applyNumberFormat="1">
      <alignment horizontal="center" vertical="center"/>
    </xf>
    <xf borderId="117" fillId="0" fontId="4" numFmtId="0" xfId="0" applyBorder="1" applyFont="1"/>
    <xf borderId="118" fillId="0" fontId="4" numFmtId="0" xfId="0" applyBorder="1" applyFont="1"/>
    <xf borderId="110" fillId="5" fontId="16" numFmtId="168" xfId="0" applyAlignment="1" applyBorder="1" applyFont="1" applyNumberFormat="1">
      <alignment horizontal="center" readingOrder="0" shrinkToFit="0" vertical="center" wrapText="1"/>
    </xf>
    <xf borderId="111" fillId="3" fontId="16" numFmtId="168" xfId="0" applyAlignment="1" applyBorder="1" applyFont="1" applyNumberFormat="1">
      <alignment horizontal="center" readingOrder="0" shrinkToFit="0" vertical="center" wrapText="1"/>
    </xf>
    <xf borderId="50" fillId="0" fontId="4" numFmtId="0" xfId="0" applyBorder="1" applyFont="1"/>
    <xf borderId="119" fillId="0" fontId="4" numFmtId="0" xfId="0" applyBorder="1" applyFont="1"/>
    <xf borderId="32" fillId="3" fontId="16" numFmtId="1" xfId="0" applyAlignment="1" applyBorder="1" applyFont="1" applyNumberFormat="1">
      <alignment horizontal="center" shrinkToFit="0" vertical="center" wrapText="1"/>
    </xf>
    <xf borderId="120" fillId="3" fontId="69" numFmtId="0" xfId="0" applyAlignment="1" applyBorder="1" applyFont="1">
      <alignment horizontal="center" shrinkToFit="0" vertical="center" wrapText="1"/>
    </xf>
    <xf borderId="121" fillId="5" fontId="16" numFmtId="168" xfId="0" applyAlignment="1" applyBorder="1" applyFont="1" applyNumberFormat="1">
      <alignment horizontal="center" readingOrder="0" shrinkToFit="0" vertical="center" wrapText="1"/>
    </xf>
    <xf borderId="122" fillId="3" fontId="16" numFmtId="168" xfId="0" applyAlignment="1" applyBorder="1" applyFont="1" applyNumberFormat="1">
      <alignment horizontal="center" readingOrder="0" shrinkToFit="0" vertical="center" wrapText="1"/>
    </xf>
    <xf borderId="0" fillId="0" fontId="12" numFmtId="0" xfId="0" applyAlignment="1" applyFont="1">
      <alignment horizontal="center"/>
    </xf>
    <xf borderId="0" fillId="0" fontId="2" numFmtId="49" xfId="0" applyAlignment="1" applyFont="1" applyNumberFormat="1">
      <alignment horizontal="center"/>
    </xf>
    <xf borderId="123" fillId="3" fontId="9" numFmtId="0" xfId="0" applyAlignment="1" applyBorder="1" applyFont="1">
      <alignment horizontal="center" shrinkToFit="0" vertical="center" wrapText="1"/>
    </xf>
    <xf borderId="124" fillId="3" fontId="10" numFmtId="169" xfId="0" applyAlignment="1" applyBorder="1" applyFont="1" applyNumberFormat="1">
      <alignment horizontal="center" shrinkToFit="0" vertical="center" wrapText="1"/>
    </xf>
    <xf borderId="125" fillId="3" fontId="10" numFmtId="169" xfId="0" applyAlignment="1" applyBorder="1" applyFont="1" applyNumberFormat="1">
      <alignment horizontal="center" shrinkToFit="0" vertical="center" wrapText="1"/>
    </xf>
    <xf borderId="123" fillId="5" fontId="16" numFmtId="0" xfId="0" applyAlignment="1" applyBorder="1" applyFont="1">
      <alignment horizontal="center" shrinkToFit="0" vertical="center" wrapText="1"/>
    </xf>
    <xf borderId="124" fillId="4" fontId="16" numFmtId="0" xfId="0" applyAlignment="1" applyBorder="1" applyFont="1">
      <alignment horizontal="center" shrinkToFit="0" vertical="center" wrapText="1"/>
    </xf>
    <xf borderId="52" fillId="3" fontId="9" numFmtId="0" xfId="0" applyAlignment="1" applyBorder="1" applyFont="1">
      <alignment horizontal="center" shrinkToFit="0" vertical="center" wrapText="1"/>
    </xf>
    <xf borderId="26" fillId="0" fontId="22" numFmtId="0" xfId="0" applyAlignment="1" applyBorder="1" applyFont="1">
      <alignment shrinkToFit="0" wrapText="1"/>
    </xf>
    <xf borderId="26" fillId="3" fontId="43" numFmtId="0" xfId="0" applyAlignment="1" applyBorder="1" applyFont="1">
      <alignment horizontal="left" vertical="center"/>
    </xf>
    <xf borderId="26" fillId="3" fontId="41" numFmtId="0" xfId="0" applyAlignment="1" applyBorder="1" applyFont="1">
      <alignment horizontal="left" vertical="center"/>
    </xf>
    <xf borderId="26" fillId="3" fontId="41" numFmtId="0" xfId="0" applyAlignment="1" applyBorder="1" applyFont="1">
      <alignment horizontal="center" shrinkToFit="0" vertical="center" wrapText="1"/>
    </xf>
    <xf borderId="26" fillId="0" fontId="41" numFmtId="168" xfId="0" applyAlignment="1" applyBorder="1" applyFont="1" applyNumberFormat="1">
      <alignment horizontal="center" vertical="center"/>
    </xf>
    <xf borderId="0" fillId="0" fontId="67" numFmtId="0" xfId="0" applyAlignment="1" applyFont="1">
      <alignment horizontal="left" readingOrder="0" shrinkToFit="0" vertical="bottom" wrapText="0"/>
    </xf>
    <xf borderId="0" fillId="0" fontId="70" numFmtId="0" xfId="0" applyAlignment="1" applyFont="1">
      <alignment horizontal="left" readingOrder="0"/>
    </xf>
    <xf borderId="0" fillId="0" fontId="71" numFmtId="0" xfId="0" applyAlignment="1" applyFont="1">
      <alignment horizontal="left" readingOrder="0"/>
    </xf>
    <xf borderId="0" fillId="3" fontId="10" numFmtId="0" xfId="0" applyAlignment="1" applyFont="1">
      <alignment horizontal="left" readingOrder="0"/>
    </xf>
    <xf borderId="60" fillId="0" fontId="26" numFmtId="0" xfId="0" applyAlignment="1" applyBorder="1" applyFont="1">
      <alignment horizontal="center" readingOrder="0" shrinkToFit="0" wrapText="0"/>
    </xf>
    <xf borderId="59" fillId="0" fontId="60" numFmtId="0" xfId="0" applyAlignment="1" applyBorder="1" applyFont="1">
      <alignment horizontal="center" readingOrder="0"/>
    </xf>
    <xf borderId="59" fillId="0" fontId="26" numFmtId="0" xfId="0" applyAlignment="1" applyBorder="1" applyFont="1">
      <alignment horizontal="center" readingOrder="0"/>
    </xf>
    <xf borderId="60" fillId="5" fontId="10" numFmtId="0" xfId="0" applyAlignment="1" applyBorder="1" applyFont="1">
      <alignment horizontal="center" readingOrder="0"/>
    </xf>
    <xf borderId="59" fillId="4" fontId="22" numFmtId="0" xfId="0" applyAlignment="1" applyBorder="1" applyFont="1">
      <alignment readingOrder="0"/>
    </xf>
    <xf borderId="52" fillId="0" fontId="12" numFmtId="0" xfId="0" applyAlignment="1" applyBorder="1" applyFont="1">
      <alignment horizontal="center" readingOrder="0" shrinkToFit="0" wrapText="0"/>
    </xf>
    <xf borderId="58" fillId="5" fontId="35" numFmtId="0" xfId="0" applyAlignment="1" applyBorder="1" applyFont="1">
      <alignment horizontal="center" readingOrder="0" shrinkToFit="0" wrapText="0"/>
    </xf>
    <xf borderId="54" fillId="0" fontId="35" numFmtId="0" xfId="0" applyAlignment="1" applyBorder="1" applyFont="1">
      <alignment horizontal="center" readingOrder="0" shrinkToFit="0" wrapText="0"/>
    </xf>
    <xf borderId="60" fillId="3" fontId="43" numFmtId="0" xfId="0" applyAlignment="1" applyBorder="1" applyFont="1">
      <alignment horizontal="left" readingOrder="0" shrinkToFit="0" wrapText="0"/>
    </xf>
    <xf borderId="39" fillId="3" fontId="43" numFmtId="0" xfId="0" applyAlignment="1" applyBorder="1" applyFont="1">
      <alignment horizontal="center" readingOrder="0" shrinkToFit="0" wrapText="0"/>
    </xf>
    <xf borderId="56" fillId="5" fontId="35" numFmtId="0" xfId="0" applyAlignment="1" applyBorder="1" applyFont="1">
      <alignment horizontal="center" readingOrder="0" shrinkToFit="0" wrapText="0"/>
    </xf>
    <xf borderId="39" fillId="0" fontId="35" numFmtId="0" xfId="0" applyAlignment="1" applyBorder="1" applyFont="1">
      <alignment horizontal="center" readingOrder="0" shrinkToFit="0" wrapText="0"/>
    </xf>
    <xf borderId="20" fillId="3" fontId="43" numFmtId="0" xfId="0" applyAlignment="1" applyBorder="1" applyFont="1">
      <alignment horizontal="center" readingOrder="0" shrinkToFit="0" wrapText="0"/>
    </xf>
    <xf borderId="20" fillId="0" fontId="35" numFmtId="0" xfId="0" applyAlignment="1" applyBorder="1" applyFont="1">
      <alignment horizontal="center" readingOrder="0" shrinkToFit="0" wrapText="0"/>
    </xf>
    <xf borderId="57" fillId="5" fontId="35" numFmtId="0" xfId="0" applyAlignment="1" applyBorder="1" applyFont="1">
      <alignment horizontal="center" readingOrder="0" shrinkToFit="0" wrapText="0"/>
    </xf>
    <xf borderId="52" fillId="3" fontId="2" numFmtId="0" xfId="0" applyAlignment="1" applyBorder="1" applyFont="1">
      <alignment horizontal="center" readingOrder="0" shrinkToFit="0" wrapText="0"/>
    </xf>
    <xf borderId="54" fillId="3" fontId="43" numFmtId="0" xfId="0" applyAlignment="1" applyBorder="1" applyFont="1">
      <alignment readingOrder="0" shrinkToFit="0" wrapText="0"/>
    </xf>
    <xf borderId="39" fillId="3" fontId="43" numFmtId="0" xfId="0" applyAlignment="1" applyBorder="1" applyFont="1">
      <alignment readingOrder="0" shrinkToFit="0" wrapText="0"/>
    </xf>
    <xf borderId="26" fillId="3" fontId="43" numFmtId="0" xfId="0" applyAlignment="1" applyBorder="1" applyFont="1">
      <alignment readingOrder="0" shrinkToFit="0" wrapText="0"/>
    </xf>
    <xf borderId="20" fillId="3" fontId="43" numFmtId="0" xfId="0" applyAlignment="1" applyBorder="1" applyFont="1">
      <alignment shrinkToFit="0" wrapText="0"/>
    </xf>
    <xf borderId="20" fillId="3" fontId="43" numFmtId="0" xfId="0" applyAlignment="1" applyBorder="1" applyFont="1">
      <alignment readingOrder="0" shrinkToFit="0" wrapText="0"/>
    </xf>
    <xf borderId="44" fillId="3" fontId="43" numFmtId="0" xfId="0" applyAlignment="1" applyBorder="1" applyFont="1">
      <alignment readingOrder="0" shrinkToFit="0" wrapText="0"/>
    </xf>
    <xf borderId="54" fillId="3" fontId="43" numFmtId="0" xfId="0" applyAlignment="1" applyBorder="1" applyFont="1">
      <alignment shrinkToFit="0" wrapText="0"/>
    </xf>
    <xf borderId="60" fillId="0" fontId="12" numFmtId="0" xfId="0" applyAlignment="1" applyBorder="1" applyFont="1">
      <alignment horizontal="center" readingOrder="0" shrinkToFit="0" wrapText="0"/>
    </xf>
    <xf borderId="52" fillId="3" fontId="9" numFmtId="0" xfId="0" applyAlignment="1" applyBorder="1" applyFont="1">
      <alignment horizontal="center" readingOrder="0" shrinkToFit="0" wrapText="0"/>
    </xf>
    <xf borderId="60" fillId="2" fontId="26" numFmtId="0" xfId="0" applyAlignment="1" applyBorder="1" applyFont="1">
      <alignment horizontal="center" readingOrder="0"/>
    </xf>
    <xf borderId="52" fillId="3" fontId="12" numFmtId="0" xfId="0" applyAlignment="1" applyBorder="1" applyFont="1">
      <alignment horizontal="center" readingOrder="0" shrinkToFit="0" wrapText="0"/>
    </xf>
    <xf borderId="60" fillId="3" fontId="72" numFmtId="0" xfId="0" applyAlignment="1" applyBorder="1" applyFont="1">
      <alignment horizontal="center" readingOrder="0" shrinkToFit="0" wrapText="0"/>
    </xf>
    <xf borderId="58" fillId="3" fontId="72" numFmtId="0" xfId="0" applyAlignment="1" applyBorder="1" applyFont="1">
      <alignment horizontal="center" readingOrder="0" shrinkToFit="0" wrapText="0"/>
    </xf>
    <xf borderId="54" fillId="3" fontId="72" numFmtId="0" xfId="0" applyAlignment="1" applyBorder="1" applyFont="1">
      <alignment horizontal="center" readingOrder="0" shrinkToFit="0" wrapText="0"/>
    </xf>
    <xf borderId="52" fillId="3" fontId="72" numFmtId="0" xfId="0" applyAlignment="1" applyBorder="1" applyFont="1">
      <alignment horizontal="center" readingOrder="0" shrinkToFit="0" wrapText="0"/>
    </xf>
    <xf borderId="58" fillId="3" fontId="72" numFmtId="0" xfId="0" applyAlignment="1" applyBorder="1" applyFont="1">
      <alignment horizontal="center" readingOrder="0"/>
    </xf>
    <xf borderId="60" fillId="3" fontId="72" numFmtId="0" xfId="0" applyAlignment="1" applyBorder="1" applyFont="1">
      <alignment horizontal="left" readingOrder="0" shrinkToFit="0" wrapText="0"/>
    </xf>
    <xf borderId="52" fillId="3" fontId="72" numFmtId="0" xfId="0" applyAlignment="1" applyBorder="1" applyFont="1">
      <alignment horizontal="left" readingOrder="0" shrinkToFit="0" wrapText="0"/>
    </xf>
    <xf borderId="52" fillId="3" fontId="62" numFmtId="0" xfId="0" applyAlignment="1" applyBorder="1" applyFont="1">
      <alignment horizontal="left" readingOrder="0" shrinkToFit="0" wrapText="0"/>
    </xf>
    <xf borderId="54" fillId="3" fontId="72" numFmtId="0" xfId="0" applyAlignment="1" applyBorder="1" applyFont="1">
      <alignment horizontal="center" readingOrder="0"/>
    </xf>
    <xf borderId="38" fillId="0" fontId="70" numFmtId="0" xfId="0" applyAlignment="1" applyBorder="1" applyFont="1">
      <alignment horizontal="left" readingOrder="0"/>
    </xf>
    <xf borderId="38" fillId="0" fontId="73" numFmtId="0" xfId="0" applyAlignment="1" applyBorder="1" applyFont="1">
      <alignment horizontal="left" readingOrder="0"/>
    </xf>
    <xf borderId="52" fillId="0" fontId="22" numFmtId="0" xfId="0" applyAlignment="1" applyBorder="1" applyFont="1">
      <alignment horizontal="left" readingOrder="0" shrinkToFit="0" wrapText="0"/>
    </xf>
    <xf borderId="58" fillId="0" fontId="22" numFmtId="0" xfId="0" applyAlignment="1" applyBorder="1" applyFont="1">
      <alignment horizontal="center" readingOrder="0" shrinkToFit="0" wrapText="0"/>
    </xf>
    <xf borderId="54" fillId="0" fontId="22" numFmtId="0" xfId="0" applyAlignment="1" applyBorder="1" applyFont="1">
      <alignment horizontal="center" readingOrder="0" shrinkToFit="0" wrapText="0"/>
    </xf>
    <xf borderId="52" fillId="0" fontId="72" numFmtId="0" xfId="0" applyAlignment="1" applyBorder="1" applyFont="1">
      <alignment horizontal="left" readingOrder="0" shrinkToFit="0" wrapText="0"/>
    </xf>
    <xf borderId="58" fillId="0" fontId="74" numFmtId="0" xfId="0" applyAlignment="1" applyBorder="1" applyFont="1">
      <alignment horizontal="center" readingOrder="0" shrinkToFit="0" wrapText="0"/>
    </xf>
    <xf borderId="52" fillId="0" fontId="75" numFmtId="0" xfId="0" applyAlignment="1" applyBorder="1" applyFont="1">
      <alignment horizontal="left" readingOrder="0"/>
    </xf>
    <xf borderId="52" fillId="3" fontId="32" numFmtId="0" xfId="0" applyAlignment="1" applyBorder="1" applyFont="1">
      <alignment horizontal="center" readingOrder="0" shrinkToFit="0" wrapText="0"/>
    </xf>
    <xf borderId="54" fillId="3" fontId="10" numFmtId="0" xfId="0" applyAlignment="1" applyBorder="1" applyFont="1">
      <alignment horizontal="center" readingOrder="0"/>
    </xf>
    <xf borderId="58" fillId="3" fontId="32" numFmtId="0" xfId="0" applyAlignment="1" applyBorder="1" applyFont="1">
      <alignment horizontal="center" readingOrder="0" shrinkToFit="0" wrapText="0"/>
    </xf>
    <xf borderId="60" fillId="5" fontId="2" numFmtId="0" xfId="0" applyAlignment="1" applyBorder="1" applyFont="1">
      <alignment horizontal="center" readingOrder="0"/>
    </xf>
    <xf borderId="60" fillId="4" fontId="22" numFmtId="0" xfId="0" applyAlignment="1" applyBorder="1" applyFont="1">
      <alignment horizontal="center" readingOrder="0"/>
    </xf>
    <xf borderId="45" fillId="3" fontId="9" numFmtId="0" xfId="0" applyAlignment="1" applyBorder="1" applyFont="1">
      <alignment horizontal="center" readingOrder="0" shrinkToFit="0" wrapText="0"/>
    </xf>
    <xf borderId="52" fillId="0" fontId="22" numFmtId="0" xfId="0" applyAlignment="1" applyBorder="1" applyFont="1">
      <alignment horizontal="left" readingOrder="0" shrinkToFit="0" vertical="bottom" wrapText="0"/>
    </xf>
    <xf borderId="58" fillId="5" fontId="25" numFmtId="0" xfId="0" applyAlignment="1" applyBorder="1" applyFont="1">
      <alignment horizontal="center" readingOrder="0" shrinkToFit="0" wrapText="0"/>
    </xf>
    <xf borderId="58" fillId="0" fontId="25" numFmtId="0" xfId="0" applyAlignment="1" applyBorder="1" applyFont="1">
      <alignment horizontal="center" readingOrder="0" shrinkToFit="0" wrapText="0"/>
    </xf>
    <xf borderId="54" fillId="0" fontId="22" numFmtId="0" xfId="0" applyAlignment="1" applyBorder="1" applyFont="1">
      <alignment horizontal="center" shrinkToFit="0" wrapText="0"/>
    </xf>
    <xf borderId="52" fillId="3" fontId="76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7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285750</xdr:colOff>
      <xdr:row>0</xdr:row>
      <xdr:rowOff>38100</xdr:rowOff>
    </xdr:from>
    <xdr:ext cx="847725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43</xdr:row>
      <xdr:rowOff>38100</xdr:rowOff>
    </xdr:from>
    <xdr:ext cx="809625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228600</xdr:colOff>
      <xdr:row>0</xdr:row>
      <xdr:rowOff>0</xdr:rowOff>
    </xdr:from>
    <xdr:ext cx="714375" cy="504825"/>
    <xdr:pic>
      <xdr:nvPicPr>
        <xdr:cNvPr id="0" name="image5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409575</xdr:colOff>
      <xdr:row>49</xdr:row>
      <xdr:rowOff>171450</xdr:rowOff>
    </xdr:from>
    <xdr:ext cx="533400" cy="381000"/>
    <xdr:pic>
      <xdr:nvPicPr>
        <xdr:cNvPr id="0" name="image3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409575</xdr:colOff>
      <xdr:row>97</xdr:row>
      <xdr:rowOff>161925</xdr:rowOff>
    </xdr:from>
    <xdr:ext cx="533400" cy="381000"/>
    <xdr:pic>
      <xdr:nvPicPr>
        <xdr:cNvPr id="0" name="image6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447675</xdr:colOff>
      <xdr:row>153</xdr:row>
      <xdr:rowOff>9525</xdr:rowOff>
    </xdr:from>
    <xdr:ext cx="466725" cy="333375"/>
    <xdr:pic>
      <xdr:nvPicPr>
        <xdr:cNvPr id="0" name="image4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447675</xdr:colOff>
      <xdr:row>217</xdr:row>
      <xdr:rowOff>9525</xdr:rowOff>
    </xdr:from>
    <xdr:ext cx="466725" cy="333375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95250</xdr:colOff>
      <xdr:row>0</xdr:row>
      <xdr:rowOff>66675</xdr:rowOff>
    </xdr:from>
    <xdr:ext cx="352425" cy="3048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323850</xdr:colOff>
      <xdr:row>28</xdr:row>
      <xdr:rowOff>47625</xdr:rowOff>
    </xdr:from>
    <xdr:ext cx="276225" cy="247650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95250</xdr:colOff>
      <xdr:row>0</xdr:row>
      <xdr:rowOff>19050</xdr:rowOff>
    </xdr:from>
    <xdr:ext cx="457200" cy="3429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95250</xdr:colOff>
      <xdr:row>37</xdr:row>
      <xdr:rowOff>19050</xdr:rowOff>
    </xdr:from>
    <xdr:ext cx="428625" cy="3429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95250</xdr:colOff>
      <xdr:row>71</xdr:row>
      <xdr:rowOff>19050</xdr:rowOff>
    </xdr:from>
    <xdr:ext cx="428625" cy="3429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95250</xdr:colOff>
      <xdr:row>99</xdr:row>
      <xdr:rowOff>19050</xdr:rowOff>
    </xdr:from>
    <xdr:ext cx="428625" cy="3429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200025</xdr:colOff>
      <xdr:row>0</xdr:row>
      <xdr:rowOff>0</xdr:rowOff>
    </xdr:from>
    <xdr:ext cx="723900" cy="542925"/>
    <xdr:pic>
      <xdr:nvPicPr>
        <xdr:cNvPr id="0" name="image8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676275</xdr:colOff>
      <xdr:row>0</xdr:row>
      <xdr:rowOff>9525</xdr:rowOff>
    </xdr:from>
    <xdr:ext cx="819150" cy="6286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457200</xdr:colOff>
      <xdr:row>0</xdr:row>
      <xdr:rowOff>0</xdr:rowOff>
    </xdr:from>
    <xdr:ext cx="495300" cy="342900"/>
    <xdr:pic>
      <xdr:nvPicPr>
        <xdr:cNvPr id="0" name="image1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457200</xdr:colOff>
      <xdr:row>43</xdr:row>
      <xdr:rowOff>190500</xdr:rowOff>
    </xdr:from>
    <xdr:ext cx="495300" cy="342900"/>
    <xdr:pic>
      <xdr:nvPicPr>
        <xdr:cNvPr id="0" name="image10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13</xdr:row>
      <xdr:rowOff>0</xdr:rowOff>
    </xdr:from>
    <xdr:ext cx="5629275" cy="290512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114300</xdr:rowOff>
    </xdr:from>
    <xdr:ext cx="762000" cy="6096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742950</xdr:colOff>
      <xdr:row>0</xdr:row>
      <xdr:rowOff>66675</xdr:rowOff>
    </xdr:from>
    <xdr:ext cx="762000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657225</xdr:colOff>
      <xdr:row>0</xdr:row>
      <xdr:rowOff>76200</xdr:rowOff>
    </xdr:from>
    <xdr:ext cx="7620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3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Relationship Id="rId5" Type="http://schemas.openxmlformats.org/officeDocument/2006/relationships/hyperlink" Target="http://www.belka35.ru/" TargetMode="External"/><Relationship Id="rId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3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3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lka35.ru/" TargetMode="External"/><Relationship Id="rId2" Type="http://schemas.openxmlformats.org/officeDocument/2006/relationships/hyperlink" Target="http://www.belka35.ru/" TargetMode="External"/><Relationship Id="rId3" Type="http://schemas.openxmlformats.org/officeDocument/2006/relationships/hyperlink" Target="http://www.belka35.ru/" TargetMode="External"/><Relationship Id="rId4" Type="http://schemas.openxmlformats.org/officeDocument/2006/relationships/hyperlink" Target="http://www.belka35.ru/" TargetMode="External"/><Relationship Id="rId5" Type="http://schemas.openxmlformats.org/officeDocument/2006/relationships/hyperlink" Target="http://www.belka35.ru/" TargetMode="External"/><Relationship Id="rId6" Type="http://schemas.openxmlformats.org/officeDocument/2006/relationships/hyperlink" Target="http://www.belka35.ru/" TargetMode="External"/><Relationship Id="rId7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 fitToPage="1"/>
  </sheetPr>
  <sheetViews>
    <sheetView workbookViewId="0"/>
  </sheetViews>
  <sheetFormatPr customHeight="1" defaultColWidth="14.43" defaultRowHeight="15.0"/>
  <cols>
    <col customWidth="1" min="1" max="1" width="30.43"/>
    <col customWidth="1" min="2" max="3" width="8.0"/>
    <col customWidth="1" min="4" max="4" width="9.57"/>
    <col customWidth="1" min="5" max="5" width="5.71"/>
    <col customWidth="1" min="6" max="6" width="6.71"/>
    <col customWidth="1" min="7" max="7" width="7.43"/>
    <col customWidth="1" min="8" max="8" width="9.57"/>
    <col customWidth="1" min="9" max="26" width="9.14"/>
  </cols>
  <sheetData>
    <row r="1" ht="37.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3">
        <v>45047.0</v>
      </c>
      <c r="B2" s="4"/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10"/>
      <c r="H3" s="11"/>
      <c r="I3" s="12" t="s">
        <v>7</v>
      </c>
      <c r="J3" s="11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6.5" customHeight="1">
      <c r="A4" s="14"/>
      <c r="B4" s="15" t="s">
        <v>8</v>
      </c>
      <c r="C4" s="16" t="s">
        <v>8</v>
      </c>
      <c r="D4" s="16" t="s">
        <v>8</v>
      </c>
      <c r="E4" s="17"/>
      <c r="F4" s="18" t="s">
        <v>9</v>
      </c>
      <c r="G4" s="19" t="s">
        <v>10</v>
      </c>
      <c r="H4" s="20" t="s">
        <v>11</v>
      </c>
      <c r="I4" s="21" t="s">
        <v>12</v>
      </c>
      <c r="J4" s="22" t="s">
        <v>13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5.75" customHeight="1">
      <c r="A5" s="24" t="s">
        <v>14</v>
      </c>
      <c r="B5" s="25">
        <v>50.0</v>
      </c>
      <c r="C5" s="26">
        <v>50.0</v>
      </c>
      <c r="D5" s="26">
        <v>3000.0</v>
      </c>
      <c r="E5" s="27">
        <v>1.0</v>
      </c>
      <c r="F5" s="28">
        <v>1.0</v>
      </c>
      <c r="G5" s="29">
        <f t="shared" ref="G5:G6" si="1">B5*C5*D5/1000000000</f>
        <v>0.0075</v>
      </c>
      <c r="H5" s="30">
        <f t="shared" ref="H5:H20" si="2">F5/G5</f>
        <v>133.3333333</v>
      </c>
      <c r="I5" s="31">
        <f t="shared" ref="I5:I20" si="3">B5*C5*D5/1000000000*J5</f>
        <v>97.5</v>
      </c>
      <c r="J5" s="32">
        <v>13000.0</v>
      </c>
      <c r="K5" s="2"/>
      <c r="L5" s="2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3" t="s">
        <v>14</v>
      </c>
      <c r="B6" s="34">
        <v>50.0</v>
      </c>
      <c r="C6" s="35">
        <v>50.0</v>
      </c>
      <c r="D6" s="35">
        <v>4000.0</v>
      </c>
      <c r="E6" s="36">
        <v>1.0</v>
      </c>
      <c r="F6" s="37">
        <v>1.0</v>
      </c>
      <c r="G6" s="38">
        <f t="shared" si="1"/>
        <v>0.01</v>
      </c>
      <c r="H6" s="39">
        <f t="shared" si="2"/>
        <v>100</v>
      </c>
      <c r="I6" s="31">
        <f t="shared" si="3"/>
        <v>130</v>
      </c>
      <c r="J6" s="32">
        <v>13000.0</v>
      </c>
      <c r="K6" s="2"/>
      <c r="L6" s="2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3" t="s">
        <v>14</v>
      </c>
      <c r="B7" s="34">
        <v>50.0</v>
      </c>
      <c r="C7" s="35">
        <v>50.0</v>
      </c>
      <c r="D7" s="35">
        <v>5000.0</v>
      </c>
      <c r="E7" s="36">
        <v>1.0</v>
      </c>
      <c r="F7" s="37">
        <v>1.0</v>
      </c>
      <c r="G7" s="38">
        <v>0.0125</v>
      </c>
      <c r="H7" s="39">
        <f t="shared" si="2"/>
        <v>80</v>
      </c>
      <c r="I7" s="31">
        <f t="shared" si="3"/>
        <v>162.5</v>
      </c>
      <c r="J7" s="32">
        <v>13000.0</v>
      </c>
      <c r="K7" s="2"/>
      <c r="L7" s="2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3" t="s">
        <v>14</v>
      </c>
      <c r="B8" s="34">
        <v>50.0</v>
      </c>
      <c r="C8" s="35">
        <v>50.0</v>
      </c>
      <c r="D8" s="35">
        <v>6000.0</v>
      </c>
      <c r="E8" s="36">
        <v>1.0</v>
      </c>
      <c r="F8" s="37">
        <v>1.0</v>
      </c>
      <c r="G8" s="38">
        <f t="shared" ref="G8:G20" si="4">B8*C8*D8/1000000000</f>
        <v>0.015</v>
      </c>
      <c r="H8" s="39">
        <f t="shared" si="2"/>
        <v>66.66666667</v>
      </c>
      <c r="I8" s="31">
        <f t="shared" si="3"/>
        <v>195</v>
      </c>
      <c r="J8" s="32">
        <v>13000.0</v>
      </c>
      <c r="K8" s="2"/>
      <c r="L8" s="2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3" t="s">
        <v>14</v>
      </c>
      <c r="B9" s="34">
        <v>100.0</v>
      </c>
      <c r="C9" s="35">
        <v>100.0</v>
      </c>
      <c r="D9" s="35">
        <v>3000.0</v>
      </c>
      <c r="E9" s="36">
        <v>1.0</v>
      </c>
      <c r="F9" s="37">
        <v>1.0</v>
      </c>
      <c r="G9" s="38">
        <f t="shared" si="4"/>
        <v>0.03</v>
      </c>
      <c r="H9" s="39">
        <f t="shared" si="2"/>
        <v>33.33333333</v>
      </c>
      <c r="I9" s="31">
        <f t="shared" si="3"/>
        <v>390</v>
      </c>
      <c r="J9" s="32">
        <v>13000.0</v>
      </c>
      <c r="K9" s="2"/>
      <c r="L9" s="2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3" t="s">
        <v>14</v>
      </c>
      <c r="B10" s="34">
        <v>100.0</v>
      </c>
      <c r="C10" s="35">
        <v>100.0</v>
      </c>
      <c r="D10" s="35">
        <v>6000.0</v>
      </c>
      <c r="E10" s="36">
        <v>1.0</v>
      </c>
      <c r="F10" s="37">
        <v>1.0</v>
      </c>
      <c r="G10" s="38">
        <f t="shared" si="4"/>
        <v>0.06</v>
      </c>
      <c r="H10" s="39">
        <f t="shared" si="2"/>
        <v>16.66666667</v>
      </c>
      <c r="I10" s="31">
        <f t="shared" si="3"/>
        <v>780</v>
      </c>
      <c r="J10" s="32">
        <v>13000.0</v>
      </c>
      <c r="K10" s="2"/>
      <c r="L10" s="2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3" t="s">
        <v>14</v>
      </c>
      <c r="B11" s="34">
        <v>100.0</v>
      </c>
      <c r="C11" s="35">
        <v>150.0</v>
      </c>
      <c r="D11" s="35">
        <v>3000.0</v>
      </c>
      <c r="E11" s="36">
        <v>1.0</v>
      </c>
      <c r="F11" s="37">
        <v>1.0</v>
      </c>
      <c r="G11" s="38">
        <f t="shared" si="4"/>
        <v>0.045</v>
      </c>
      <c r="H11" s="39">
        <f t="shared" si="2"/>
        <v>22.22222222</v>
      </c>
      <c r="I11" s="31">
        <f t="shared" si="3"/>
        <v>585</v>
      </c>
      <c r="J11" s="32">
        <v>13000.0</v>
      </c>
      <c r="K11" s="2"/>
      <c r="L11" s="2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3" t="s">
        <v>14</v>
      </c>
      <c r="B12" s="34">
        <v>100.0</v>
      </c>
      <c r="C12" s="35">
        <v>150.0</v>
      </c>
      <c r="D12" s="35">
        <v>6000.0</v>
      </c>
      <c r="E12" s="36">
        <v>1.0</v>
      </c>
      <c r="F12" s="37">
        <v>1.0</v>
      </c>
      <c r="G12" s="38">
        <f t="shared" si="4"/>
        <v>0.09</v>
      </c>
      <c r="H12" s="39">
        <f t="shared" si="2"/>
        <v>11.11111111</v>
      </c>
      <c r="I12" s="31">
        <f t="shared" si="3"/>
        <v>1170</v>
      </c>
      <c r="J12" s="32">
        <v>13000.0</v>
      </c>
      <c r="K12" s="2"/>
      <c r="L12" s="2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3" t="s">
        <v>14</v>
      </c>
      <c r="B13" s="34">
        <v>100.0</v>
      </c>
      <c r="C13" s="35">
        <v>200.0</v>
      </c>
      <c r="D13" s="35">
        <v>3000.0</v>
      </c>
      <c r="E13" s="36">
        <v>1.0</v>
      </c>
      <c r="F13" s="37">
        <v>1.0</v>
      </c>
      <c r="G13" s="38">
        <f t="shared" si="4"/>
        <v>0.06</v>
      </c>
      <c r="H13" s="39">
        <f t="shared" si="2"/>
        <v>16.66666667</v>
      </c>
      <c r="I13" s="31">
        <f t="shared" si="3"/>
        <v>780</v>
      </c>
      <c r="J13" s="32">
        <v>13000.0</v>
      </c>
      <c r="K13" s="2"/>
      <c r="L13" s="2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3" t="s">
        <v>14</v>
      </c>
      <c r="B14" s="34">
        <v>100.0</v>
      </c>
      <c r="C14" s="35">
        <v>200.0</v>
      </c>
      <c r="D14" s="35">
        <v>6000.0</v>
      </c>
      <c r="E14" s="36">
        <v>1.0</v>
      </c>
      <c r="F14" s="37">
        <v>1.0</v>
      </c>
      <c r="G14" s="38">
        <f t="shared" si="4"/>
        <v>0.12</v>
      </c>
      <c r="H14" s="39">
        <f t="shared" si="2"/>
        <v>8.333333333</v>
      </c>
      <c r="I14" s="31">
        <f t="shared" si="3"/>
        <v>1560</v>
      </c>
      <c r="J14" s="32">
        <v>13000.0</v>
      </c>
      <c r="K14" s="2"/>
      <c r="L14" s="2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3" t="s">
        <v>14</v>
      </c>
      <c r="B15" s="34">
        <v>150.0</v>
      </c>
      <c r="C15" s="35">
        <v>150.0</v>
      </c>
      <c r="D15" s="35">
        <v>3000.0</v>
      </c>
      <c r="E15" s="36">
        <v>1.0</v>
      </c>
      <c r="F15" s="37">
        <v>1.0</v>
      </c>
      <c r="G15" s="38">
        <f t="shared" si="4"/>
        <v>0.0675</v>
      </c>
      <c r="H15" s="39">
        <f t="shared" si="2"/>
        <v>14.81481481</v>
      </c>
      <c r="I15" s="31">
        <f t="shared" si="3"/>
        <v>877.5</v>
      </c>
      <c r="J15" s="32">
        <v>13000.0</v>
      </c>
      <c r="K15" s="2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3" t="s">
        <v>14</v>
      </c>
      <c r="B16" s="34">
        <v>150.0</v>
      </c>
      <c r="C16" s="35">
        <v>150.0</v>
      </c>
      <c r="D16" s="35">
        <v>6000.0</v>
      </c>
      <c r="E16" s="36">
        <v>1.0</v>
      </c>
      <c r="F16" s="37">
        <v>1.0</v>
      </c>
      <c r="G16" s="38">
        <f t="shared" si="4"/>
        <v>0.135</v>
      </c>
      <c r="H16" s="39">
        <f t="shared" si="2"/>
        <v>7.407407407</v>
      </c>
      <c r="I16" s="31">
        <f t="shared" si="3"/>
        <v>1755</v>
      </c>
      <c r="J16" s="32">
        <v>13000.0</v>
      </c>
      <c r="K16" s="2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3" t="s">
        <v>14</v>
      </c>
      <c r="B17" s="34">
        <v>150.0</v>
      </c>
      <c r="C17" s="35">
        <v>200.0</v>
      </c>
      <c r="D17" s="35">
        <v>3000.0</v>
      </c>
      <c r="E17" s="36">
        <v>1.0</v>
      </c>
      <c r="F17" s="37">
        <v>1.0</v>
      </c>
      <c r="G17" s="38">
        <f t="shared" si="4"/>
        <v>0.09</v>
      </c>
      <c r="H17" s="39">
        <f t="shared" si="2"/>
        <v>11.11111111</v>
      </c>
      <c r="I17" s="31">
        <f t="shared" si="3"/>
        <v>1170</v>
      </c>
      <c r="J17" s="32">
        <v>13000.0</v>
      </c>
      <c r="K17" s="2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3" t="s">
        <v>14</v>
      </c>
      <c r="B18" s="34">
        <v>150.0</v>
      </c>
      <c r="C18" s="35">
        <v>200.0</v>
      </c>
      <c r="D18" s="35">
        <v>6000.0</v>
      </c>
      <c r="E18" s="36">
        <v>1.0</v>
      </c>
      <c r="F18" s="37">
        <v>1.0</v>
      </c>
      <c r="G18" s="38">
        <f t="shared" si="4"/>
        <v>0.18</v>
      </c>
      <c r="H18" s="39">
        <f t="shared" si="2"/>
        <v>5.555555556</v>
      </c>
      <c r="I18" s="31">
        <f t="shared" si="3"/>
        <v>2340</v>
      </c>
      <c r="J18" s="32">
        <v>13000.0</v>
      </c>
      <c r="K18" s="2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3" t="s">
        <v>14</v>
      </c>
      <c r="B19" s="34">
        <v>200.0</v>
      </c>
      <c r="C19" s="35">
        <v>200.0</v>
      </c>
      <c r="D19" s="35">
        <v>3000.0</v>
      </c>
      <c r="E19" s="36">
        <v>1.0</v>
      </c>
      <c r="F19" s="37">
        <v>1.0</v>
      </c>
      <c r="G19" s="38">
        <f t="shared" si="4"/>
        <v>0.12</v>
      </c>
      <c r="H19" s="39">
        <f t="shared" si="2"/>
        <v>8.333333333</v>
      </c>
      <c r="I19" s="31">
        <f t="shared" si="3"/>
        <v>1560</v>
      </c>
      <c r="J19" s="32">
        <v>13000.0</v>
      </c>
      <c r="K19" s="2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40" t="s">
        <v>14</v>
      </c>
      <c r="B20" s="41">
        <v>200.0</v>
      </c>
      <c r="C20" s="42">
        <v>200.0</v>
      </c>
      <c r="D20" s="42">
        <v>6000.0</v>
      </c>
      <c r="E20" s="43">
        <v>1.0</v>
      </c>
      <c r="F20" s="44">
        <v>1.0</v>
      </c>
      <c r="G20" s="45">
        <f t="shared" si="4"/>
        <v>0.24</v>
      </c>
      <c r="H20" s="46">
        <f t="shared" si="2"/>
        <v>4.166666667</v>
      </c>
      <c r="I20" s="31">
        <f t="shared" si="3"/>
        <v>3120</v>
      </c>
      <c r="J20" s="32">
        <v>13000.0</v>
      </c>
      <c r="K20" s="2"/>
      <c r="L20" s="2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8.25" customHeight="1">
      <c r="A21" s="33"/>
      <c r="B21" s="47"/>
      <c r="C21" s="48"/>
      <c r="D21" s="49"/>
      <c r="E21" s="50"/>
      <c r="F21" s="51"/>
      <c r="G21" s="52"/>
      <c r="H21" s="53"/>
      <c r="I21" s="54"/>
      <c r="J21" s="55"/>
      <c r="K21" s="2"/>
      <c r="L21" s="2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3" t="s">
        <v>15</v>
      </c>
      <c r="B22" s="56">
        <v>50.0</v>
      </c>
      <c r="C22" s="57">
        <v>50.0</v>
      </c>
      <c r="D22" s="57">
        <v>3000.0</v>
      </c>
      <c r="E22" s="27">
        <v>2.0</v>
      </c>
      <c r="F22" s="28">
        <v>1.0</v>
      </c>
      <c r="G22" s="29">
        <f t="shared" ref="G22:G38" si="5">B22*C22*D22/1000000000</f>
        <v>0.0075</v>
      </c>
      <c r="H22" s="30">
        <f t="shared" ref="H22:H38" si="6">F22/G22</f>
        <v>133.3333333</v>
      </c>
      <c r="I22" s="31">
        <f t="shared" ref="I22:I38" si="7">B22*C22*D22/1000000000*J22</f>
        <v>82.5</v>
      </c>
      <c r="J22" s="32">
        <v>11000.0</v>
      </c>
      <c r="K22" s="2"/>
      <c r="L22" s="2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3" t="s">
        <v>16</v>
      </c>
      <c r="B23" s="58">
        <v>50.0</v>
      </c>
      <c r="C23" s="59">
        <v>50.0</v>
      </c>
      <c r="D23" s="59">
        <v>4000.0</v>
      </c>
      <c r="E23" s="60">
        <v>2.0</v>
      </c>
      <c r="F23" s="37">
        <v>1.0</v>
      </c>
      <c r="G23" s="38">
        <f t="shared" si="5"/>
        <v>0.01</v>
      </c>
      <c r="H23" s="39">
        <f t="shared" si="6"/>
        <v>100</v>
      </c>
      <c r="I23" s="31">
        <f t="shared" si="7"/>
        <v>110</v>
      </c>
      <c r="J23" s="32">
        <v>11000.0</v>
      </c>
      <c r="K23" s="2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3" t="s">
        <v>15</v>
      </c>
      <c r="B24" s="58">
        <v>50.0</v>
      </c>
      <c r="C24" s="59">
        <v>50.0</v>
      </c>
      <c r="D24" s="59">
        <v>5000.0</v>
      </c>
      <c r="E24" s="60">
        <v>2.0</v>
      </c>
      <c r="F24" s="37">
        <v>1.0</v>
      </c>
      <c r="G24" s="38">
        <f t="shared" si="5"/>
        <v>0.0125</v>
      </c>
      <c r="H24" s="39">
        <f t="shared" si="6"/>
        <v>80</v>
      </c>
      <c r="I24" s="31">
        <f t="shared" si="7"/>
        <v>137.5</v>
      </c>
      <c r="J24" s="32">
        <v>11000.0</v>
      </c>
      <c r="K24" s="2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3" t="s">
        <v>15</v>
      </c>
      <c r="B25" s="58">
        <v>50.0</v>
      </c>
      <c r="C25" s="59">
        <v>50.0</v>
      </c>
      <c r="D25" s="59">
        <v>6000.0</v>
      </c>
      <c r="E25" s="60">
        <v>2.0</v>
      </c>
      <c r="F25" s="37">
        <v>1.0</v>
      </c>
      <c r="G25" s="38">
        <f t="shared" si="5"/>
        <v>0.015</v>
      </c>
      <c r="H25" s="39">
        <f t="shared" si="6"/>
        <v>66.66666667</v>
      </c>
      <c r="I25" s="31">
        <f t="shared" si="7"/>
        <v>165</v>
      </c>
      <c r="J25" s="32">
        <v>11000.0</v>
      </c>
      <c r="K25" s="2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3" t="s">
        <v>15</v>
      </c>
      <c r="B26" s="61">
        <v>80.0</v>
      </c>
      <c r="C26" s="62">
        <v>80.0</v>
      </c>
      <c r="D26" s="62">
        <v>6000.0</v>
      </c>
      <c r="E26" s="60">
        <v>2.0</v>
      </c>
      <c r="F26" s="37">
        <v>1.0</v>
      </c>
      <c r="G26" s="38">
        <f t="shared" si="5"/>
        <v>0.0384</v>
      </c>
      <c r="H26" s="39">
        <f t="shared" si="6"/>
        <v>26.04166667</v>
      </c>
      <c r="I26" s="31">
        <f t="shared" si="7"/>
        <v>422.4</v>
      </c>
      <c r="J26" s="32">
        <v>11000.0</v>
      </c>
      <c r="K26" s="2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3" t="s">
        <v>15</v>
      </c>
      <c r="B27" s="61">
        <v>100.0</v>
      </c>
      <c r="C27" s="62">
        <v>100.0</v>
      </c>
      <c r="D27" s="62">
        <v>3000.0</v>
      </c>
      <c r="E27" s="60">
        <v>2.0</v>
      </c>
      <c r="F27" s="37">
        <v>1.0</v>
      </c>
      <c r="G27" s="38">
        <f t="shared" si="5"/>
        <v>0.03</v>
      </c>
      <c r="H27" s="39">
        <f t="shared" si="6"/>
        <v>33.33333333</v>
      </c>
      <c r="I27" s="31">
        <f t="shared" si="7"/>
        <v>330</v>
      </c>
      <c r="J27" s="32">
        <v>11000.0</v>
      </c>
      <c r="K27" s="2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3" t="s">
        <v>15</v>
      </c>
      <c r="B28" s="58">
        <v>100.0</v>
      </c>
      <c r="C28" s="59">
        <v>100.0</v>
      </c>
      <c r="D28" s="59">
        <v>6000.0</v>
      </c>
      <c r="E28" s="60">
        <v>2.0</v>
      </c>
      <c r="F28" s="37">
        <v>1.0</v>
      </c>
      <c r="G28" s="38">
        <f t="shared" si="5"/>
        <v>0.06</v>
      </c>
      <c r="H28" s="39">
        <f t="shared" si="6"/>
        <v>16.66666667</v>
      </c>
      <c r="I28" s="31">
        <f t="shared" si="7"/>
        <v>660</v>
      </c>
      <c r="J28" s="32">
        <v>11000.0</v>
      </c>
      <c r="K28" s="2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3" t="s">
        <v>15</v>
      </c>
      <c r="B29" s="61">
        <v>100.0</v>
      </c>
      <c r="C29" s="62">
        <v>150.0</v>
      </c>
      <c r="D29" s="62">
        <v>3000.0</v>
      </c>
      <c r="E29" s="60">
        <v>2.0</v>
      </c>
      <c r="F29" s="37">
        <v>1.0</v>
      </c>
      <c r="G29" s="38">
        <f t="shared" si="5"/>
        <v>0.045</v>
      </c>
      <c r="H29" s="39">
        <f t="shared" si="6"/>
        <v>22.22222222</v>
      </c>
      <c r="I29" s="31">
        <f t="shared" si="7"/>
        <v>495</v>
      </c>
      <c r="J29" s="32">
        <v>11000.0</v>
      </c>
      <c r="K29" s="2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3" t="s">
        <v>15</v>
      </c>
      <c r="B30" s="58">
        <v>100.0</v>
      </c>
      <c r="C30" s="59">
        <v>150.0</v>
      </c>
      <c r="D30" s="59">
        <v>6000.0</v>
      </c>
      <c r="E30" s="60">
        <v>2.0</v>
      </c>
      <c r="F30" s="37">
        <v>1.0</v>
      </c>
      <c r="G30" s="38">
        <f t="shared" si="5"/>
        <v>0.09</v>
      </c>
      <c r="H30" s="39">
        <f t="shared" si="6"/>
        <v>11.11111111</v>
      </c>
      <c r="I30" s="31">
        <f t="shared" si="7"/>
        <v>990</v>
      </c>
      <c r="J30" s="32">
        <v>11000.0</v>
      </c>
      <c r="K30" s="2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33" t="s">
        <v>15</v>
      </c>
      <c r="B31" s="61">
        <v>100.0</v>
      </c>
      <c r="C31" s="62">
        <v>200.0</v>
      </c>
      <c r="D31" s="62">
        <v>3000.0</v>
      </c>
      <c r="E31" s="60">
        <v>2.0</v>
      </c>
      <c r="F31" s="37">
        <v>1.0</v>
      </c>
      <c r="G31" s="38">
        <f t="shared" si="5"/>
        <v>0.06</v>
      </c>
      <c r="H31" s="39">
        <f t="shared" si="6"/>
        <v>16.66666667</v>
      </c>
      <c r="I31" s="31">
        <f t="shared" si="7"/>
        <v>660</v>
      </c>
      <c r="J31" s="32">
        <v>11000.0</v>
      </c>
      <c r="K31" s="2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3" t="s">
        <v>15</v>
      </c>
      <c r="B32" s="58">
        <v>100.0</v>
      </c>
      <c r="C32" s="59">
        <v>200.0</v>
      </c>
      <c r="D32" s="59">
        <v>6000.0</v>
      </c>
      <c r="E32" s="60">
        <v>2.0</v>
      </c>
      <c r="F32" s="37">
        <v>1.0</v>
      </c>
      <c r="G32" s="38">
        <f t="shared" si="5"/>
        <v>0.12</v>
      </c>
      <c r="H32" s="39">
        <f t="shared" si="6"/>
        <v>8.333333333</v>
      </c>
      <c r="I32" s="31">
        <f t="shared" si="7"/>
        <v>1320</v>
      </c>
      <c r="J32" s="32">
        <v>11000.0</v>
      </c>
      <c r="K32" s="2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3" t="s">
        <v>15</v>
      </c>
      <c r="B33" s="61">
        <v>150.0</v>
      </c>
      <c r="C33" s="62">
        <v>150.0</v>
      </c>
      <c r="D33" s="62">
        <v>3000.0</v>
      </c>
      <c r="E33" s="60">
        <v>2.0</v>
      </c>
      <c r="F33" s="37">
        <v>1.0</v>
      </c>
      <c r="G33" s="38">
        <f t="shared" si="5"/>
        <v>0.0675</v>
      </c>
      <c r="H33" s="39">
        <f t="shared" si="6"/>
        <v>14.81481481</v>
      </c>
      <c r="I33" s="31">
        <f t="shared" si="7"/>
        <v>742.5</v>
      </c>
      <c r="J33" s="32">
        <v>11000.0</v>
      </c>
      <c r="K33" s="2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3" t="s">
        <v>15</v>
      </c>
      <c r="B34" s="58">
        <v>150.0</v>
      </c>
      <c r="C34" s="59">
        <v>150.0</v>
      </c>
      <c r="D34" s="59">
        <v>6000.0</v>
      </c>
      <c r="E34" s="60">
        <v>2.0</v>
      </c>
      <c r="F34" s="37">
        <v>1.0</v>
      </c>
      <c r="G34" s="38">
        <f t="shared" si="5"/>
        <v>0.135</v>
      </c>
      <c r="H34" s="39">
        <f t="shared" si="6"/>
        <v>7.407407407</v>
      </c>
      <c r="I34" s="31">
        <f t="shared" si="7"/>
        <v>1485</v>
      </c>
      <c r="J34" s="32">
        <v>11000.0</v>
      </c>
      <c r="K34" s="2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3" t="s">
        <v>15</v>
      </c>
      <c r="B35" s="61">
        <v>150.0</v>
      </c>
      <c r="C35" s="62">
        <v>200.0</v>
      </c>
      <c r="D35" s="62">
        <v>3000.0</v>
      </c>
      <c r="E35" s="60">
        <v>2.0</v>
      </c>
      <c r="F35" s="37">
        <v>1.0</v>
      </c>
      <c r="G35" s="38">
        <f t="shared" si="5"/>
        <v>0.09</v>
      </c>
      <c r="H35" s="39">
        <f t="shared" si="6"/>
        <v>11.11111111</v>
      </c>
      <c r="I35" s="31">
        <f t="shared" si="7"/>
        <v>990</v>
      </c>
      <c r="J35" s="32">
        <v>11000.0</v>
      </c>
      <c r="K35" s="2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3" t="s">
        <v>15</v>
      </c>
      <c r="B36" s="58">
        <v>150.0</v>
      </c>
      <c r="C36" s="59">
        <v>200.0</v>
      </c>
      <c r="D36" s="59">
        <v>6000.0</v>
      </c>
      <c r="E36" s="60">
        <v>2.0</v>
      </c>
      <c r="F36" s="37">
        <v>1.0</v>
      </c>
      <c r="G36" s="38">
        <f t="shared" si="5"/>
        <v>0.18</v>
      </c>
      <c r="H36" s="39">
        <f t="shared" si="6"/>
        <v>5.555555556</v>
      </c>
      <c r="I36" s="31">
        <f t="shared" si="7"/>
        <v>1980</v>
      </c>
      <c r="J36" s="32">
        <v>11000.0</v>
      </c>
      <c r="K36" s="2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3" t="s">
        <v>15</v>
      </c>
      <c r="B37" s="61">
        <v>200.0</v>
      </c>
      <c r="C37" s="62">
        <v>200.0</v>
      </c>
      <c r="D37" s="62">
        <v>3000.0</v>
      </c>
      <c r="E37" s="60">
        <v>2.0</v>
      </c>
      <c r="F37" s="37">
        <v>1.0</v>
      </c>
      <c r="G37" s="38">
        <f t="shared" si="5"/>
        <v>0.12</v>
      </c>
      <c r="H37" s="39">
        <f t="shared" si="6"/>
        <v>8.333333333</v>
      </c>
      <c r="I37" s="31">
        <f t="shared" si="7"/>
        <v>1320</v>
      </c>
      <c r="J37" s="32">
        <v>11000.0</v>
      </c>
      <c r="K37" s="2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3" t="s">
        <v>15</v>
      </c>
      <c r="B38" s="63">
        <v>200.0</v>
      </c>
      <c r="C38" s="64">
        <v>200.0</v>
      </c>
      <c r="D38" s="64">
        <v>6000.0</v>
      </c>
      <c r="E38" s="65">
        <v>2.0</v>
      </c>
      <c r="F38" s="44">
        <v>1.0</v>
      </c>
      <c r="G38" s="45">
        <f t="shared" si="5"/>
        <v>0.24</v>
      </c>
      <c r="H38" s="46">
        <f t="shared" si="6"/>
        <v>4.166666667</v>
      </c>
      <c r="I38" s="31">
        <f t="shared" si="7"/>
        <v>2640</v>
      </c>
      <c r="J38" s="32">
        <v>11000.0</v>
      </c>
      <c r="K38" s="2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9.0" customHeight="1">
      <c r="A39" s="66"/>
      <c r="B39" s="67"/>
      <c r="C39" s="68"/>
      <c r="D39" s="35"/>
      <c r="E39" s="36"/>
      <c r="F39" s="69"/>
      <c r="G39" s="70"/>
      <c r="H39" s="71"/>
      <c r="I39" s="72"/>
      <c r="J39" s="7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74" t="s">
        <v>17</v>
      </c>
      <c r="K40" s="7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76" t="s">
        <v>18</v>
      </c>
      <c r="K41" s="7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76" t="s">
        <v>19</v>
      </c>
      <c r="K42" s="7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78" t="s">
        <v>20</v>
      </c>
      <c r="K43" s="7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7.5" customHeight="1">
      <c r="A44" s="79" t="s">
        <v>0</v>
      </c>
      <c r="B44" s="80"/>
      <c r="C44" s="80"/>
      <c r="D44" s="80"/>
      <c r="E44" s="80"/>
      <c r="F44" s="80"/>
      <c r="G44" s="80"/>
      <c r="H44" s="80"/>
      <c r="I44" s="80"/>
      <c r="J44" s="8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82">
        <v>45047.0</v>
      </c>
      <c r="B45" s="4"/>
      <c r="C45" s="4"/>
      <c r="D45" s="4"/>
      <c r="E45" s="4"/>
      <c r="F45" s="4"/>
      <c r="G45" s="4"/>
      <c r="H45" s="4"/>
      <c r="I45" s="4"/>
      <c r="J45" s="8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5" t="s">
        <v>1</v>
      </c>
      <c r="B46" s="6" t="s">
        <v>2</v>
      </c>
      <c r="C46" s="7" t="s">
        <v>3</v>
      </c>
      <c r="D46" s="7" t="s">
        <v>4</v>
      </c>
      <c r="E46" s="8" t="s">
        <v>5</v>
      </c>
      <c r="F46" s="9" t="s">
        <v>21</v>
      </c>
      <c r="G46" s="10"/>
      <c r="H46" s="11"/>
      <c r="I46" s="12" t="s">
        <v>7</v>
      </c>
      <c r="J46" s="11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6.5" customHeight="1">
      <c r="A47" s="14"/>
      <c r="B47" s="15" t="s">
        <v>8</v>
      </c>
      <c r="C47" s="16" t="s">
        <v>8</v>
      </c>
      <c r="D47" s="16" t="s">
        <v>8</v>
      </c>
      <c r="E47" s="17"/>
      <c r="F47" s="18" t="s">
        <v>9</v>
      </c>
      <c r="G47" s="19" t="s">
        <v>10</v>
      </c>
      <c r="H47" s="20" t="s">
        <v>11</v>
      </c>
      <c r="I47" s="21" t="s">
        <v>12</v>
      </c>
      <c r="J47" s="22" t="s">
        <v>13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66" t="s">
        <v>22</v>
      </c>
      <c r="B48" s="84">
        <v>25.0</v>
      </c>
      <c r="C48" s="85">
        <v>100.0</v>
      </c>
      <c r="D48" s="59">
        <v>3000.0</v>
      </c>
      <c r="E48" s="60">
        <v>1.0</v>
      </c>
      <c r="F48" s="37">
        <v>1.0</v>
      </c>
      <c r="G48" s="38">
        <f t="shared" ref="G48:G65" si="8">B48*C48*D48/1000000000</f>
        <v>0.0075</v>
      </c>
      <c r="H48" s="86">
        <f t="shared" ref="H48:H65" si="9">F48/G48</f>
        <v>133.3333333</v>
      </c>
      <c r="I48" s="87">
        <f t="shared" ref="I48:I65" si="10">B48*C48*D48/1000000000*J48</f>
        <v>97.5</v>
      </c>
      <c r="J48" s="32">
        <v>13000.0</v>
      </c>
      <c r="K48" s="2"/>
      <c r="L48" s="2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66" t="s">
        <v>22</v>
      </c>
      <c r="B49" s="58">
        <v>25.0</v>
      </c>
      <c r="C49" s="59">
        <v>100.0</v>
      </c>
      <c r="D49" s="59">
        <v>4000.0</v>
      </c>
      <c r="E49" s="60">
        <v>1.0</v>
      </c>
      <c r="F49" s="37">
        <v>1.0</v>
      </c>
      <c r="G49" s="38">
        <f t="shared" si="8"/>
        <v>0.01</v>
      </c>
      <c r="H49" s="86">
        <f t="shared" si="9"/>
        <v>100</v>
      </c>
      <c r="I49" s="87">
        <f t="shared" si="10"/>
        <v>130</v>
      </c>
      <c r="J49" s="32">
        <v>13000.0</v>
      </c>
      <c r="K49" s="2"/>
      <c r="L49" s="2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88"/>
      <c r="Z49" s="88"/>
    </row>
    <row r="50" ht="15.75" customHeight="1">
      <c r="A50" s="66" t="s">
        <v>22</v>
      </c>
      <c r="B50" s="58">
        <v>25.0</v>
      </c>
      <c r="C50" s="59">
        <v>100.0</v>
      </c>
      <c r="D50" s="59">
        <v>5000.0</v>
      </c>
      <c r="E50" s="60">
        <v>1.0</v>
      </c>
      <c r="F50" s="37">
        <v>1.0</v>
      </c>
      <c r="G50" s="38">
        <f t="shared" si="8"/>
        <v>0.0125</v>
      </c>
      <c r="H50" s="86">
        <f t="shared" si="9"/>
        <v>80</v>
      </c>
      <c r="I50" s="87">
        <f t="shared" si="10"/>
        <v>162.5</v>
      </c>
      <c r="J50" s="32">
        <v>13000.0</v>
      </c>
      <c r="K50" s="2"/>
      <c r="L50" s="2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88"/>
      <c r="Z50" s="88"/>
    </row>
    <row r="51" ht="15.75" customHeight="1">
      <c r="A51" s="66" t="s">
        <v>22</v>
      </c>
      <c r="B51" s="58">
        <v>25.0</v>
      </c>
      <c r="C51" s="59">
        <v>100.0</v>
      </c>
      <c r="D51" s="59">
        <v>6000.0</v>
      </c>
      <c r="E51" s="60">
        <v>1.0</v>
      </c>
      <c r="F51" s="37">
        <v>1.0</v>
      </c>
      <c r="G51" s="38">
        <f t="shared" si="8"/>
        <v>0.015</v>
      </c>
      <c r="H51" s="86">
        <f t="shared" si="9"/>
        <v>66.66666667</v>
      </c>
      <c r="I51" s="87">
        <f t="shared" si="10"/>
        <v>195</v>
      </c>
      <c r="J51" s="32">
        <v>13000.0</v>
      </c>
      <c r="K51" s="2"/>
      <c r="L51" s="2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88"/>
      <c r="Z51" s="88"/>
    </row>
    <row r="52" ht="15.75" customHeight="1">
      <c r="A52" s="66" t="s">
        <v>22</v>
      </c>
      <c r="B52" s="58">
        <v>25.0</v>
      </c>
      <c r="C52" s="59">
        <v>150.0</v>
      </c>
      <c r="D52" s="59">
        <v>3000.0</v>
      </c>
      <c r="E52" s="60">
        <v>1.0</v>
      </c>
      <c r="F52" s="37">
        <v>1.0</v>
      </c>
      <c r="G52" s="38">
        <f t="shared" si="8"/>
        <v>0.01125</v>
      </c>
      <c r="H52" s="86">
        <f t="shared" si="9"/>
        <v>88.88888889</v>
      </c>
      <c r="I52" s="87">
        <f t="shared" si="10"/>
        <v>146.25</v>
      </c>
      <c r="J52" s="32">
        <v>13000.0</v>
      </c>
      <c r="K52" s="2"/>
      <c r="L52" s="2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8"/>
      <c r="Z52" s="88"/>
    </row>
    <row r="53" ht="15.75" customHeight="1">
      <c r="A53" s="66" t="s">
        <v>22</v>
      </c>
      <c r="B53" s="58">
        <v>25.0</v>
      </c>
      <c r="C53" s="59">
        <v>150.0</v>
      </c>
      <c r="D53" s="59">
        <v>4000.0</v>
      </c>
      <c r="E53" s="60">
        <v>1.0</v>
      </c>
      <c r="F53" s="37">
        <v>1.0</v>
      </c>
      <c r="G53" s="38">
        <f t="shared" si="8"/>
        <v>0.015</v>
      </c>
      <c r="H53" s="86">
        <f t="shared" si="9"/>
        <v>66.66666667</v>
      </c>
      <c r="I53" s="87">
        <f t="shared" si="10"/>
        <v>195</v>
      </c>
      <c r="J53" s="32">
        <v>13000.0</v>
      </c>
      <c r="K53" s="2"/>
      <c r="L53" s="2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88"/>
      <c r="Z53" s="88"/>
    </row>
    <row r="54" ht="15.75" customHeight="1">
      <c r="A54" s="66" t="s">
        <v>22</v>
      </c>
      <c r="B54" s="58">
        <v>25.0</v>
      </c>
      <c r="C54" s="59">
        <v>150.0</v>
      </c>
      <c r="D54" s="59">
        <v>5000.0</v>
      </c>
      <c r="E54" s="60">
        <v>1.0</v>
      </c>
      <c r="F54" s="37">
        <v>1.0</v>
      </c>
      <c r="G54" s="38">
        <f t="shared" si="8"/>
        <v>0.01875</v>
      </c>
      <c r="H54" s="86">
        <f t="shared" si="9"/>
        <v>53.33333333</v>
      </c>
      <c r="I54" s="87">
        <f t="shared" si="10"/>
        <v>243.75</v>
      </c>
      <c r="J54" s="32">
        <v>13000.0</v>
      </c>
      <c r="K54" s="2"/>
      <c r="L54" s="2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88"/>
      <c r="Z54" s="88"/>
    </row>
    <row r="55" ht="15.75" customHeight="1">
      <c r="A55" s="89" t="s">
        <v>22</v>
      </c>
      <c r="B55" s="90">
        <v>25.0</v>
      </c>
      <c r="C55" s="91">
        <v>150.0</v>
      </c>
      <c r="D55" s="91">
        <v>6000.0</v>
      </c>
      <c r="E55" s="92">
        <v>1.0</v>
      </c>
      <c r="F55" s="93">
        <v>1.0</v>
      </c>
      <c r="G55" s="94">
        <f t="shared" si="8"/>
        <v>0.0225</v>
      </c>
      <c r="H55" s="86">
        <f t="shared" si="9"/>
        <v>44.44444444</v>
      </c>
      <c r="I55" s="87">
        <f t="shared" si="10"/>
        <v>292.5</v>
      </c>
      <c r="J55" s="32">
        <v>13000.0</v>
      </c>
      <c r="K55" s="2"/>
      <c r="L55" s="2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88"/>
      <c r="Z55" s="88"/>
    </row>
    <row r="56" ht="15.75" customHeight="1">
      <c r="A56" s="66" t="s">
        <v>22</v>
      </c>
      <c r="B56" s="84">
        <v>30.0</v>
      </c>
      <c r="C56" s="85">
        <v>100.0</v>
      </c>
      <c r="D56" s="59">
        <v>6000.0</v>
      </c>
      <c r="E56" s="60">
        <v>1.0</v>
      </c>
      <c r="F56" s="37">
        <v>1.0</v>
      </c>
      <c r="G56" s="38">
        <f t="shared" si="8"/>
        <v>0.018</v>
      </c>
      <c r="H56" s="86">
        <f t="shared" si="9"/>
        <v>55.55555556</v>
      </c>
      <c r="I56" s="87">
        <f t="shared" si="10"/>
        <v>234</v>
      </c>
      <c r="J56" s="32">
        <v>13000.0</v>
      </c>
      <c r="K56" s="2"/>
      <c r="L56" s="2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6" t="s">
        <v>22</v>
      </c>
      <c r="B57" s="58">
        <v>30.0</v>
      </c>
      <c r="C57" s="59">
        <v>125.0</v>
      </c>
      <c r="D57" s="59">
        <v>6000.0</v>
      </c>
      <c r="E57" s="60">
        <v>1.0</v>
      </c>
      <c r="F57" s="37">
        <v>1.0</v>
      </c>
      <c r="G57" s="38">
        <f t="shared" si="8"/>
        <v>0.0225</v>
      </c>
      <c r="H57" s="86">
        <f t="shared" si="9"/>
        <v>44.44444444</v>
      </c>
      <c r="I57" s="87">
        <f t="shared" si="10"/>
        <v>292.5</v>
      </c>
      <c r="J57" s="32">
        <v>13000.0</v>
      </c>
      <c r="K57" s="2"/>
      <c r="L57" s="2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88"/>
      <c r="Z57" s="88"/>
    </row>
    <row r="58" ht="15.75" customHeight="1">
      <c r="A58" s="66" t="s">
        <v>22</v>
      </c>
      <c r="B58" s="58">
        <v>30.0</v>
      </c>
      <c r="C58" s="59">
        <v>150.0</v>
      </c>
      <c r="D58" s="59">
        <v>6000.0</v>
      </c>
      <c r="E58" s="60">
        <v>1.0</v>
      </c>
      <c r="F58" s="37">
        <v>1.0</v>
      </c>
      <c r="G58" s="38">
        <f t="shared" si="8"/>
        <v>0.027</v>
      </c>
      <c r="H58" s="86">
        <f t="shared" si="9"/>
        <v>37.03703704</v>
      </c>
      <c r="I58" s="87">
        <f t="shared" si="10"/>
        <v>351</v>
      </c>
      <c r="J58" s="32">
        <v>13000.0</v>
      </c>
      <c r="K58" s="2"/>
      <c r="L58" s="2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88"/>
      <c r="Z58" s="88"/>
    </row>
    <row r="59" ht="15.75" customHeight="1">
      <c r="A59" s="66" t="s">
        <v>22</v>
      </c>
      <c r="B59" s="58">
        <v>50.0</v>
      </c>
      <c r="C59" s="59">
        <v>100.0</v>
      </c>
      <c r="D59" s="59">
        <v>6000.0</v>
      </c>
      <c r="E59" s="60">
        <v>1.0</v>
      </c>
      <c r="F59" s="37">
        <v>1.0</v>
      </c>
      <c r="G59" s="38">
        <f t="shared" si="8"/>
        <v>0.03</v>
      </c>
      <c r="H59" s="86">
        <f t="shared" si="9"/>
        <v>33.33333333</v>
      </c>
      <c r="I59" s="87">
        <f t="shared" si="10"/>
        <v>390</v>
      </c>
      <c r="J59" s="32">
        <v>13000.0</v>
      </c>
      <c r="K59" s="2"/>
      <c r="L59" s="2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88"/>
      <c r="Z59" s="88"/>
    </row>
    <row r="60" ht="15.75" customHeight="1">
      <c r="A60" s="66" t="s">
        <v>22</v>
      </c>
      <c r="B60" s="58">
        <v>50.0</v>
      </c>
      <c r="C60" s="59">
        <v>125.0</v>
      </c>
      <c r="D60" s="59">
        <v>6000.0</v>
      </c>
      <c r="E60" s="60">
        <v>1.0</v>
      </c>
      <c r="F60" s="37">
        <v>1.0</v>
      </c>
      <c r="G60" s="38">
        <f t="shared" si="8"/>
        <v>0.0375</v>
      </c>
      <c r="H60" s="86">
        <f t="shared" si="9"/>
        <v>26.66666667</v>
      </c>
      <c r="I60" s="87">
        <f t="shared" si="10"/>
        <v>487.5</v>
      </c>
      <c r="J60" s="32">
        <v>13000.0</v>
      </c>
      <c r="K60" s="2"/>
      <c r="L60" s="2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66" t="s">
        <v>22</v>
      </c>
      <c r="B61" s="58">
        <v>50.0</v>
      </c>
      <c r="C61" s="95">
        <v>150.0</v>
      </c>
      <c r="D61" s="59">
        <v>5000.0</v>
      </c>
      <c r="E61" s="60">
        <v>1.0</v>
      </c>
      <c r="F61" s="37">
        <v>1.0</v>
      </c>
      <c r="G61" s="38">
        <f t="shared" si="8"/>
        <v>0.0375</v>
      </c>
      <c r="H61" s="86">
        <f t="shared" si="9"/>
        <v>26.66666667</v>
      </c>
      <c r="I61" s="87">
        <f t="shared" si="10"/>
        <v>487.5</v>
      </c>
      <c r="J61" s="32">
        <v>13000.0</v>
      </c>
      <c r="K61" s="2"/>
      <c r="L61" s="2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89" t="s">
        <v>22</v>
      </c>
      <c r="B62" s="90">
        <v>50.0</v>
      </c>
      <c r="C62" s="96">
        <v>150.0</v>
      </c>
      <c r="D62" s="91">
        <v>6000.0</v>
      </c>
      <c r="E62" s="92">
        <v>1.0</v>
      </c>
      <c r="F62" s="93">
        <v>1.0</v>
      </c>
      <c r="G62" s="94">
        <f t="shared" si="8"/>
        <v>0.045</v>
      </c>
      <c r="H62" s="86">
        <f t="shared" si="9"/>
        <v>22.22222222</v>
      </c>
      <c r="I62" s="87">
        <f t="shared" si="10"/>
        <v>585</v>
      </c>
      <c r="J62" s="32">
        <v>13000.0</v>
      </c>
      <c r="K62" s="2"/>
      <c r="L62" s="2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66" t="s">
        <v>22</v>
      </c>
      <c r="B63" s="58">
        <v>50.0</v>
      </c>
      <c r="C63" s="95">
        <v>200.0</v>
      </c>
      <c r="D63" s="59">
        <v>6000.0</v>
      </c>
      <c r="E63" s="60">
        <v>1.0</v>
      </c>
      <c r="F63" s="37">
        <v>1.0</v>
      </c>
      <c r="G63" s="38">
        <f t="shared" si="8"/>
        <v>0.06</v>
      </c>
      <c r="H63" s="86">
        <f t="shared" si="9"/>
        <v>16.66666667</v>
      </c>
      <c r="I63" s="87">
        <f t="shared" si="10"/>
        <v>780</v>
      </c>
      <c r="J63" s="32">
        <v>13000.0</v>
      </c>
      <c r="K63" s="2"/>
      <c r="L63" s="2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66" t="s">
        <v>22</v>
      </c>
      <c r="B64" s="97">
        <v>60.0</v>
      </c>
      <c r="C64" s="95">
        <v>100.0</v>
      </c>
      <c r="D64" s="95">
        <v>5000.0</v>
      </c>
      <c r="E64" s="60">
        <v>1.0</v>
      </c>
      <c r="F64" s="37">
        <v>1.0</v>
      </c>
      <c r="G64" s="38">
        <f t="shared" si="8"/>
        <v>0.03</v>
      </c>
      <c r="H64" s="86">
        <f t="shared" si="9"/>
        <v>33.33333333</v>
      </c>
      <c r="I64" s="87">
        <f t="shared" si="10"/>
        <v>390</v>
      </c>
      <c r="J64" s="32">
        <v>13000.0</v>
      </c>
      <c r="K64" s="2"/>
      <c r="L64" s="2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66" t="s">
        <v>22</v>
      </c>
      <c r="B65" s="97">
        <v>60.0</v>
      </c>
      <c r="C65" s="95">
        <v>150.0</v>
      </c>
      <c r="D65" s="95">
        <v>6000.0</v>
      </c>
      <c r="E65" s="60">
        <v>1.0</v>
      </c>
      <c r="F65" s="37">
        <v>1.0</v>
      </c>
      <c r="G65" s="38">
        <f t="shared" si="8"/>
        <v>0.054</v>
      </c>
      <c r="H65" s="86">
        <f t="shared" si="9"/>
        <v>18.51851852</v>
      </c>
      <c r="I65" s="87">
        <f t="shared" si="10"/>
        <v>702</v>
      </c>
      <c r="J65" s="32">
        <v>13000.0</v>
      </c>
      <c r="K65" s="2"/>
      <c r="L65" s="2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8.25" customHeight="1">
      <c r="A66" s="66"/>
      <c r="B66" s="97"/>
      <c r="C66" s="95"/>
      <c r="D66" s="95"/>
      <c r="E66" s="60"/>
      <c r="F66" s="37"/>
      <c r="G66" s="38"/>
      <c r="H66" s="86"/>
      <c r="I66" s="98"/>
      <c r="J66" s="99"/>
      <c r="K66" s="2"/>
      <c r="L66" s="2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66" t="s">
        <v>23</v>
      </c>
      <c r="B67" s="84">
        <v>25.0</v>
      </c>
      <c r="C67" s="85">
        <v>100.0</v>
      </c>
      <c r="D67" s="59">
        <v>3000.0</v>
      </c>
      <c r="E67" s="60">
        <v>2.0</v>
      </c>
      <c r="F67" s="37">
        <v>1.0</v>
      </c>
      <c r="G67" s="38">
        <f t="shared" ref="G67:G76" si="11">B67*C67*D67/1000000000</f>
        <v>0.0075</v>
      </c>
      <c r="H67" s="86">
        <f t="shared" ref="H67:H76" si="12">F67/G67</f>
        <v>133.3333333</v>
      </c>
      <c r="I67" s="100">
        <f t="shared" ref="I67:I76" si="13">B67*C67*D67/1000000000*J67</f>
        <v>82.5</v>
      </c>
      <c r="J67" s="101">
        <v>11000.0</v>
      </c>
      <c r="K67" s="2"/>
      <c r="L67" s="2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66" t="s">
        <v>23</v>
      </c>
      <c r="B68" s="58">
        <v>25.0</v>
      </c>
      <c r="C68" s="59">
        <v>100.0</v>
      </c>
      <c r="D68" s="59">
        <v>6000.0</v>
      </c>
      <c r="E68" s="60">
        <v>2.0</v>
      </c>
      <c r="F68" s="37">
        <v>1.0</v>
      </c>
      <c r="G68" s="38">
        <f t="shared" si="11"/>
        <v>0.015</v>
      </c>
      <c r="H68" s="86">
        <f t="shared" si="12"/>
        <v>66.66666667</v>
      </c>
      <c r="I68" s="100">
        <f t="shared" si="13"/>
        <v>165</v>
      </c>
      <c r="J68" s="101">
        <v>11000.0</v>
      </c>
      <c r="K68" s="2"/>
      <c r="L68" s="2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88"/>
      <c r="Z68" s="88"/>
    </row>
    <row r="69" ht="15.75" customHeight="1">
      <c r="A69" s="66" t="s">
        <v>23</v>
      </c>
      <c r="B69" s="58">
        <v>25.0</v>
      </c>
      <c r="C69" s="59">
        <v>125.0</v>
      </c>
      <c r="D69" s="59">
        <v>6000.0</v>
      </c>
      <c r="E69" s="60">
        <v>2.0</v>
      </c>
      <c r="F69" s="37">
        <v>1.0</v>
      </c>
      <c r="G69" s="38">
        <f t="shared" si="11"/>
        <v>0.01875</v>
      </c>
      <c r="H69" s="86">
        <f t="shared" si="12"/>
        <v>53.33333333</v>
      </c>
      <c r="I69" s="100">
        <f t="shared" si="13"/>
        <v>206.25</v>
      </c>
      <c r="J69" s="101">
        <v>11000.0</v>
      </c>
      <c r="K69" s="2"/>
      <c r="L69" s="2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88"/>
      <c r="Z69" s="88"/>
    </row>
    <row r="70" ht="15.75" customHeight="1">
      <c r="A70" s="66" t="s">
        <v>23</v>
      </c>
      <c r="B70" s="58">
        <v>25.0</v>
      </c>
      <c r="C70" s="59">
        <v>150.0</v>
      </c>
      <c r="D70" s="59">
        <v>3000.0</v>
      </c>
      <c r="E70" s="60">
        <v>2.0</v>
      </c>
      <c r="F70" s="37">
        <v>1.0</v>
      </c>
      <c r="G70" s="38">
        <f t="shared" si="11"/>
        <v>0.01125</v>
      </c>
      <c r="H70" s="86">
        <f t="shared" si="12"/>
        <v>88.88888889</v>
      </c>
      <c r="I70" s="100">
        <f t="shared" si="13"/>
        <v>123.75</v>
      </c>
      <c r="J70" s="101">
        <v>11000.0</v>
      </c>
      <c r="K70" s="2"/>
      <c r="L70" s="2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88"/>
      <c r="Z70" s="88"/>
    </row>
    <row r="71" ht="15.75" customHeight="1">
      <c r="A71" s="66" t="s">
        <v>23</v>
      </c>
      <c r="B71" s="58">
        <v>25.0</v>
      </c>
      <c r="C71" s="59">
        <v>150.0</v>
      </c>
      <c r="D71" s="59">
        <v>6000.0</v>
      </c>
      <c r="E71" s="60">
        <v>2.0</v>
      </c>
      <c r="F71" s="37">
        <v>1.0</v>
      </c>
      <c r="G71" s="38">
        <f t="shared" si="11"/>
        <v>0.0225</v>
      </c>
      <c r="H71" s="86">
        <f t="shared" si="12"/>
        <v>44.44444444</v>
      </c>
      <c r="I71" s="100">
        <f t="shared" si="13"/>
        <v>247.5</v>
      </c>
      <c r="J71" s="101">
        <v>11000.0</v>
      </c>
      <c r="K71" s="2"/>
      <c r="L71" s="2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88"/>
      <c r="Z71" s="88"/>
    </row>
    <row r="72" ht="15.75" customHeight="1">
      <c r="A72" s="66" t="s">
        <v>23</v>
      </c>
      <c r="B72" s="58">
        <v>50.0</v>
      </c>
      <c r="C72" s="59">
        <v>100.0</v>
      </c>
      <c r="D72" s="59">
        <v>6000.0</v>
      </c>
      <c r="E72" s="60">
        <v>2.0</v>
      </c>
      <c r="F72" s="37">
        <v>1.0</v>
      </c>
      <c r="G72" s="38">
        <f t="shared" si="11"/>
        <v>0.03</v>
      </c>
      <c r="H72" s="86">
        <f t="shared" si="12"/>
        <v>33.33333333</v>
      </c>
      <c r="I72" s="100">
        <f t="shared" si="13"/>
        <v>330</v>
      </c>
      <c r="J72" s="101">
        <v>11000.0</v>
      </c>
      <c r="K72" s="2"/>
      <c r="L72" s="2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66" t="s">
        <v>23</v>
      </c>
      <c r="B73" s="58">
        <v>50.0</v>
      </c>
      <c r="C73" s="95">
        <v>125.0</v>
      </c>
      <c r="D73" s="59">
        <v>6000.0</v>
      </c>
      <c r="E73" s="60">
        <v>2.0</v>
      </c>
      <c r="F73" s="37">
        <v>1.0</v>
      </c>
      <c r="G73" s="38">
        <f t="shared" si="11"/>
        <v>0.0375</v>
      </c>
      <c r="H73" s="86">
        <f t="shared" si="12"/>
        <v>26.66666667</v>
      </c>
      <c r="I73" s="100">
        <f t="shared" si="13"/>
        <v>412.5</v>
      </c>
      <c r="J73" s="101">
        <v>11000.0</v>
      </c>
      <c r="K73" s="2"/>
      <c r="L73" s="2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66" t="s">
        <v>23</v>
      </c>
      <c r="B74" s="58">
        <v>50.0</v>
      </c>
      <c r="C74" s="95">
        <v>150.0</v>
      </c>
      <c r="D74" s="59">
        <v>6000.0</v>
      </c>
      <c r="E74" s="60">
        <v>2.0</v>
      </c>
      <c r="F74" s="37">
        <v>1.0</v>
      </c>
      <c r="G74" s="38">
        <f t="shared" si="11"/>
        <v>0.045</v>
      </c>
      <c r="H74" s="86">
        <f t="shared" si="12"/>
        <v>22.22222222</v>
      </c>
      <c r="I74" s="100">
        <f t="shared" si="13"/>
        <v>495</v>
      </c>
      <c r="J74" s="101">
        <v>11000.0</v>
      </c>
      <c r="K74" s="2"/>
      <c r="L74" s="2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66" t="s">
        <v>23</v>
      </c>
      <c r="B75" s="58">
        <v>60.0</v>
      </c>
      <c r="C75" s="95">
        <v>100.0</v>
      </c>
      <c r="D75" s="59">
        <v>6000.0</v>
      </c>
      <c r="E75" s="60">
        <v>2.0</v>
      </c>
      <c r="F75" s="37">
        <v>1.0</v>
      </c>
      <c r="G75" s="38">
        <f t="shared" si="11"/>
        <v>0.036</v>
      </c>
      <c r="H75" s="86">
        <f t="shared" si="12"/>
        <v>27.77777778</v>
      </c>
      <c r="I75" s="100">
        <f t="shared" si="13"/>
        <v>396</v>
      </c>
      <c r="J75" s="101">
        <v>11000.0</v>
      </c>
      <c r="K75" s="2"/>
      <c r="L75" s="2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66" t="s">
        <v>23</v>
      </c>
      <c r="B76" s="97">
        <v>60.0</v>
      </c>
      <c r="C76" s="95">
        <v>150.0</v>
      </c>
      <c r="D76" s="95">
        <v>6000.0</v>
      </c>
      <c r="E76" s="60">
        <v>2.0</v>
      </c>
      <c r="F76" s="37">
        <v>1.0</v>
      </c>
      <c r="G76" s="38">
        <f t="shared" si="11"/>
        <v>0.054</v>
      </c>
      <c r="H76" s="86">
        <f t="shared" si="12"/>
        <v>18.51851852</v>
      </c>
      <c r="I76" s="100">
        <f t="shared" si="13"/>
        <v>594</v>
      </c>
      <c r="J76" s="101">
        <v>11000.0</v>
      </c>
      <c r="K76" s="2"/>
      <c r="L76" s="2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66"/>
      <c r="B77" s="97"/>
      <c r="C77" s="95"/>
      <c r="D77" s="95"/>
      <c r="E77" s="60"/>
      <c r="F77" s="37"/>
      <c r="G77" s="38"/>
      <c r="H77" s="86"/>
      <c r="I77" s="98"/>
      <c r="J77" s="99"/>
      <c r="K77" s="2"/>
      <c r="L77" s="2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102" t="s">
        <v>24</v>
      </c>
      <c r="B78" s="97">
        <v>25.0</v>
      </c>
      <c r="C78" s="95">
        <v>50.0</v>
      </c>
      <c r="D78" s="95">
        <v>3000.0</v>
      </c>
      <c r="E78" s="60">
        <v>1.0</v>
      </c>
      <c r="F78" s="37">
        <v>1.0</v>
      </c>
      <c r="G78" s="38">
        <f t="shared" ref="G78:G79" si="14">B78*C78*D78/1000000000</f>
        <v>0.00375</v>
      </c>
      <c r="H78" s="86">
        <f t="shared" ref="H78:H79" si="15">F78/G78</f>
        <v>266.6666667</v>
      </c>
      <c r="I78" s="100">
        <f t="shared" ref="I78:I79" si="16">B78*C78*D78/1000000000*J78</f>
        <v>48.75</v>
      </c>
      <c r="J78" s="101">
        <v>13000.0</v>
      </c>
      <c r="K78" s="2"/>
      <c r="L78" s="2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103" t="s">
        <v>24</v>
      </c>
      <c r="B79" s="97">
        <v>25.0</v>
      </c>
      <c r="C79" s="95">
        <v>50.0</v>
      </c>
      <c r="D79" s="95">
        <v>6000.0</v>
      </c>
      <c r="E79" s="60">
        <v>1.0</v>
      </c>
      <c r="F79" s="37">
        <v>1.0</v>
      </c>
      <c r="G79" s="38">
        <f t="shared" si="14"/>
        <v>0.0075</v>
      </c>
      <c r="H79" s="86">
        <f t="shared" si="15"/>
        <v>133.3333333</v>
      </c>
      <c r="I79" s="100">
        <f t="shared" si="16"/>
        <v>97.5</v>
      </c>
      <c r="J79" s="101">
        <v>13000.0</v>
      </c>
      <c r="K79" s="2"/>
      <c r="L79" s="2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8.25" customHeight="1">
      <c r="A80" s="102"/>
      <c r="B80" s="97"/>
      <c r="C80" s="95"/>
      <c r="D80" s="95"/>
      <c r="E80" s="60"/>
      <c r="F80" s="37"/>
      <c r="G80" s="38"/>
      <c r="H80" s="86"/>
      <c r="I80" s="98"/>
      <c r="J80" s="99"/>
      <c r="K80" s="2"/>
      <c r="L80" s="2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102" t="s">
        <v>25</v>
      </c>
      <c r="B81" s="97">
        <v>25.0</v>
      </c>
      <c r="C81" s="95">
        <v>50.0</v>
      </c>
      <c r="D81" s="95">
        <v>3000.0</v>
      </c>
      <c r="E81" s="60">
        <v>2.0</v>
      </c>
      <c r="F81" s="37">
        <v>1.0</v>
      </c>
      <c r="G81" s="38">
        <f t="shared" ref="G81:G82" si="17">B81*C81*D81/1000000000</f>
        <v>0.00375</v>
      </c>
      <c r="H81" s="86">
        <f t="shared" ref="H81:H82" si="18">F81/G81</f>
        <v>266.6666667</v>
      </c>
      <c r="I81" s="100">
        <f t="shared" ref="I81:I82" si="19">B81*C81*D81/1000000000*J81</f>
        <v>41.25</v>
      </c>
      <c r="J81" s="101">
        <v>11000.0</v>
      </c>
      <c r="K81" s="2"/>
      <c r="L81" s="2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102" t="s">
        <v>25</v>
      </c>
      <c r="B82" s="97">
        <v>25.0</v>
      </c>
      <c r="C82" s="95">
        <v>50.0</v>
      </c>
      <c r="D82" s="95">
        <v>6000.0</v>
      </c>
      <c r="E82" s="60">
        <v>2.0</v>
      </c>
      <c r="F82" s="37">
        <v>1.0</v>
      </c>
      <c r="G82" s="38">
        <f t="shared" si="17"/>
        <v>0.0075</v>
      </c>
      <c r="H82" s="86">
        <f t="shared" si="18"/>
        <v>133.3333333</v>
      </c>
      <c r="I82" s="100">
        <f t="shared" si="19"/>
        <v>82.5</v>
      </c>
      <c r="J82" s="101">
        <v>11000.0</v>
      </c>
      <c r="K82" s="2"/>
      <c r="L82" s="2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0" customHeight="1">
      <c r="A83" s="104" t="s">
        <v>17</v>
      </c>
      <c r="B83" s="105"/>
      <c r="C83" s="105"/>
      <c r="D83" s="105"/>
      <c r="E83" s="105"/>
      <c r="F83" s="105"/>
      <c r="G83" s="105"/>
      <c r="H83" s="105"/>
      <c r="I83" s="105"/>
      <c r="J83" s="105"/>
      <c r="K83" s="75"/>
      <c r="L83" s="2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76" t="s">
        <v>18</v>
      </c>
      <c r="K84" s="77"/>
      <c r="L84" s="2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0" customHeight="1">
      <c r="A85" s="76" t="s">
        <v>19</v>
      </c>
      <c r="K85" s="7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78" t="s">
        <v>20</v>
      </c>
      <c r="K86" s="7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7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106"/>
      <c r="F124" s="107"/>
      <c r="G124" s="108"/>
      <c r="H124" s="10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106"/>
      <c r="F125" s="107"/>
      <c r="G125" s="108"/>
      <c r="H125" s="10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106"/>
      <c r="F126" s="107"/>
      <c r="G126" s="108"/>
      <c r="H126" s="10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106"/>
      <c r="F127" s="107"/>
      <c r="G127" s="108"/>
      <c r="H127" s="10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106"/>
      <c r="F128" s="107"/>
      <c r="G128" s="108"/>
      <c r="H128" s="10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106"/>
      <c r="F129" s="107"/>
      <c r="G129" s="108"/>
      <c r="H129" s="10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106"/>
      <c r="F130" s="107"/>
      <c r="G130" s="108"/>
      <c r="H130" s="10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106"/>
      <c r="F131" s="107"/>
      <c r="G131" s="108"/>
      <c r="H131" s="10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106"/>
      <c r="F132" s="107"/>
      <c r="G132" s="108"/>
      <c r="H132" s="10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106"/>
      <c r="F133" s="107"/>
      <c r="G133" s="108"/>
      <c r="H133" s="10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106"/>
      <c r="F134" s="107"/>
      <c r="G134" s="108"/>
      <c r="H134" s="10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106"/>
      <c r="F135" s="107"/>
      <c r="G135" s="108"/>
      <c r="H135" s="10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106"/>
      <c r="F136" s="107"/>
      <c r="G136" s="108"/>
      <c r="H136" s="10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106"/>
      <c r="F137" s="107"/>
      <c r="G137" s="108"/>
      <c r="H137" s="10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106"/>
      <c r="F138" s="107"/>
      <c r="G138" s="108"/>
      <c r="H138" s="10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106"/>
      <c r="F139" s="107"/>
      <c r="G139" s="108"/>
      <c r="H139" s="10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106"/>
      <c r="F140" s="107"/>
      <c r="G140" s="108"/>
      <c r="H140" s="10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106"/>
      <c r="F141" s="107"/>
      <c r="G141" s="108"/>
      <c r="H141" s="10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106"/>
      <c r="F142" s="107"/>
      <c r="G142" s="108"/>
      <c r="H142" s="10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106"/>
      <c r="F143" s="107"/>
      <c r="G143" s="108"/>
      <c r="H143" s="10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106"/>
      <c r="F144" s="107"/>
      <c r="G144" s="108"/>
      <c r="H144" s="10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106"/>
      <c r="F145" s="107"/>
      <c r="G145" s="108"/>
      <c r="H145" s="10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106"/>
      <c r="F146" s="107"/>
      <c r="G146" s="108"/>
      <c r="H146" s="10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106"/>
      <c r="F147" s="107"/>
      <c r="G147" s="108"/>
      <c r="H147" s="10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106"/>
      <c r="F148" s="107"/>
      <c r="G148" s="108"/>
      <c r="H148" s="10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106"/>
      <c r="F149" s="107"/>
      <c r="G149" s="108"/>
      <c r="H149" s="10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106"/>
      <c r="F150" s="107"/>
      <c r="G150" s="108"/>
      <c r="H150" s="10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106"/>
      <c r="F151" s="107"/>
      <c r="G151" s="108"/>
      <c r="H151" s="10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106"/>
      <c r="F152" s="107"/>
      <c r="G152" s="108"/>
      <c r="H152" s="10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106"/>
      <c r="F153" s="107"/>
      <c r="G153" s="108"/>
      <c r="H153" s="10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106"/>
      <c r="F154" s="107"/>
      <c r="G154" s="108"/>
      <c r="H154" s="10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106"/>
      <c r="F155" s="107"/>
      <c r="G155" s="108"/>
      <c r="H155" s="10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106"/>
      <c r="F156" s="107"/>
      <c r="G156" s="108"/>
      <c r="H156" s="10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106"/>
      <c r="F157" s="107"/>
      <c r="G157" s="108"/>
      <c r="H157" s="10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106"/>
      <c r="F158" s="107"/>
      <c r="G158" s="108"/>
      <c r="H158" s="10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106"/>
      <c r="F159" s="107"/>
      <c r="G159" s="108"/>
      <c r="H159" s="10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106"/>
      <c r="F160" s="107"/>
      <c r="G160" s="108"/>
      <c r="H160" s="10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106"/>
      <c r="F161" s="107"/>
      <c r="G161" s="108"/>
      <c r="H161" s="10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106"/>
      <c r="F162" s="107"/>
      <c r="G162" s="108"/>
      <c r="H162" s="10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106"/>
      <c r="F163" s="107"/>
      <c r="G163" s="108"/>
      <c r="H163" s="10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106"/>
      <c r="F164" s="107"/>
      <c r="G164" s="108"/>
      <c r="H164" s="10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106"/>
      <c r="F165" s="107"/>
      <c r="G165" s="108"/>
      <c r="H165" s="10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106"/>
      <c r="F166" s="107"/>
      <c r="G166" s="108"/>
      <c r="H166" s="10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106"/>
      <c r="F167" s="107"/>
      <c r="G167" s="108"/>
      <c r="H167" s="10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106"/>
      <c r="F168" s="107"/>
      <c r="G168" s="108"/>
      <c r="H168" s="10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106"/>
      <c r="F169" s="107"/>
      <c r="G169" s="108"/>
      <c r="H169" s="10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106"/>
      <c r="F170" s="107"/>
      <c r="G170" s="108"/>
      <c r="H170" s="10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106"/>
      <c r="F171" s="107"/>
      <c r="G171" s="108"/>
      <c r="H171" s="10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106"/>
      <c r="F172" s="107"/>
      <c r="G172" s="108"/>
      <c r="H172" s="10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106"/>
      <c r="F173" s="107"/>
      <c r="G173" s="108"/>
      <c r="H173" s="10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106"/>
      <c r="F174" s="107"/>
      <c r="G174" s="108"/>
      <c r="H174" s="10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106"/>
      <c r="F175" s="107"/>
      <c r="G175" s="108"/>
      <c r="H175" s="10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106"/>
      <c r="F176" s="107"/>
      <c r="G176" s="108"/>
      <c r="H176" s="10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106"/>
      <c r="F177" s="107"/>
      <c r="G177" s="108"/>
      <c r="H177" s="10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106"/>
      <c r="F178" s="107"/>
      <c r="G178" s="108"/>
      <c r="H178" s="10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106"/>
      <c r="F179" s="107"/>
      <c r="G179" s="108"/>
      <c r="H179" s="10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106"/>
      <c r="F180" s="107"/>
      <c r="G180" s="108"/>
      <c r="H180" s="10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106"/>
      <c r="F181" s="107"/>
      <c r="G181" s="108"/>
      <c r="H181" s="10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106"/>
      <c r="F182" s="107"/>
      <c r="G182" s="108"/>
      <c r="H182" s="10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106"/>
      <c r="F183" s="107"/>
      <c r="G183" s="108"/>
      <c r="H183" s="10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106"/>
      <c r="F184" s="107"/>
      <c r="G184" s="108"/>
      <c r="H184" s="10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106"/>
      <c r="F185" s="107"/>
      <c r="G185" s="108"/>
      <c r="H185" s="10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106"/>
      <c r="F186" s="107"/>
      <c r="G186" s="108"/>
      <c r="H186" s="10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106"/>
      <c r="F187" s="107"/>
      <c r="G187" s="108"/>
      <c r="H187" s="10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106"/>
      <c r="F188" s="107"/>
      <c r="G188" s="108"/>
      <c r="H188" s="10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106"/>
      <c r="F189" s="107"/>
      <c r="G189" s="108"/>
      <c r="H189" s="10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106"/>
      <c r="F190" s="107"/>
      <c r="G190" s="108"/>
      <c r="H190" s="10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106"/>
      <c r="F191" s="107"/>
      <c r="G191" s="108"/>
      <c r="H191" s="10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106"/>
      <c r="F192" s="107"/>
      <c r="G192" s="108"/>
      <c r="H192" s="10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106"/>
      <c r="F193" s="107"/>
      <c r="G193" s="108"/>
      <c r="H193" s="10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106"/>
      <c r="F194" s="107"/>
      <c r="G194" s="108"/>
      <c r="H194" s="10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106"/>
      <c r="F195" s="107"/>
      <c r="G195" s="108"/>
      <c r="H195" s="10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106"/>
      <c r="F196" s="107"/>
      <c r="G196" s="108"/>
      <c r="H196" s="10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106"/>
      <c r="F197" s="107"/>
      <c r="G197" s="108"/>
      <c r="H197" s="10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106"/>
      <c r="F198" s="107"/>
      <c r="G198" s="108"/>
      <c r="H198" s="10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106"/>
      <c r="F199" s="107"/>
      <c r="G199" s="108"/>
      <c r="H199" s="10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106"/>
      <c r="F200" s="107"/>
      <c r="G200" s="108"/>
      <c r="H200" s="10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106"/>
      <c r="F201" s="107"/>
      <c r="G201" s="108"/>
      <c r="H201" s="10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106"/>
      <c r="F202" s="107"/>
      <c r="G202" s="108"/>
      <c r="H202" s="10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106"/>
      <c r="F203" s="107"/>
      <c r="G203" s="108"/>
      <c r="H203" s="10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106"/>
      <c r="F204" s="107"/>
      <c r="G204" s="108"/>
      <c r="H204" s="10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106"/>
      <c r="F205" s="107"/>
      <c r="G205" s="108"/>
      <c r="H205" s="10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106"/>
      <c r="F206" s="107"/>
      <c r="G206" s="108"/>
      <c r="H206" s="10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106"/>
      <c r="F207" s="107"/>
      <c r="G207" s="108"/>
      <c r="H207" s="10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106"/>
      <c r="F208" s="107"/>
      <c r="G208" s="108"/>
      <c r="H208" s="10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106"/>
      <c r="F209" s="107"/>
      <c r="G209" s="108"/>
      <c r="H209" s="1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106"/>
      <c r="F210" s="107"/>
      <c r="G210" s="108"/>
      <c r="H210" s="10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106"/>
      <c r="F211" s="107"/>
      <c r="G211" s="108"/>
      <c r="H211" s="10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106"/>
      <c r="F212" s="107"/>
      <c r="G212" s="108"/>
      <c r="H212" s="10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106"/>
      <c r="F213" s="107"/>
      <c r="G213" s="108"/>
      <c r="H213" s="10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106"/>
      <c r="F214" s="107"/>
      <c r="G214" s="108"/>
      <c r="H214" s="10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106"/>
      <c r="F215" s="107"/>
      <c r="G215" s="108"/>
      <c r="H215" s="10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106"/>
      <c r="F216" s="107"/>
      <c r="G216" s="108"/>
      <c r="H216" s="10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106"/>
      <c r="F217" s="107"/>
      <c r="G217" s="108"/>
      <c r="H217" s="10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106"/>
      <c r="F218" s="107"/>
      <c r="G218" s="108"/>
      <c r="H218" s="10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106"/>
      <c r="F219" s="107"/>
      <c r="G219" s="108"/>
      <c r="H219" s="10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106"/>
      <c r="F220" s="107"/>
      <c r="G220" s="108"/>
      <c r="H220" s="10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106"/>
      <c r="F221" s="107"/>
      <c r="G221" s="108"/>
      <c r="H221" s="10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106"/>
      <c r="F222" s="107"/>
      <c r="G222" s="108"/>
      <c r="H222" s="10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106"/>
      <c r="F223" s="107"/>
      <c r="G223" s="108"/>
      <c r="H223" s="10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106"/>
      <c r="F224" s="107"/>
      <c r="G224" s="108"/>
      <c r="H224" s="10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106"/>
      <c r="F225" s="107"/>
      <c r="G225" s="108"/>
      <c r="H225" s="10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106"/>
      <c r="F226" s="107"/>
      <c r="G226" s="108"/>
      <c r="H226" s="10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106"/>
      <c r="F227" s="107"/>
      <c r="G227" s="108"/>
      <c r="H227" s="10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106"/>
      <c r="F228" s="107"/>
      <c r="G228" s="108"/>
      <c r="H228" s="10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106"/>
      <c r="F229" s="107"/>
      <c r="G229" s="108"/>
      <c r="H229" s="10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106"/>
      <c r="F230" s="107"/>
      <c r="G230" s="108"/>
      <c r="H230" s="10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106"/>
      <c r="F231" s="107"/>
      <c r="G231" s="108"/>
      <c r="H231" s="10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106"/>
      <c r="F232" s="107"/>
      <c r="G232" s="108"/>
      <c r="H232" s="10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106"/>
      <c r="F233" s="107"/>
      <c r="G233" s="108"/>
      <c r="H233" s="10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106"/>
      <c r="F234" s="107"/>
      <c r="G234" s="108"/>
      <c r="H234" s="10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106"/>
      <c r="F235" s="107"/>
      <c r="G235" s="108"/>
      <c r="H235" s="10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106"/>
      <c r="F236" s="107"/>
      <c r="G236" s="108"/>
      <c r="H236" s="10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106"/>
      <c r="F237" s="107"/>
      <c r="G237" s="108"/>
      <c r="H237" s="10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106"/>
      <c r="F238" s="107"/>
      <c r="G238" s="108"/>
      <c r="H238" s="10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106"/>
      <c r="F239" s="107"/>
      <c r="G239" s="108"/>
      <c r="H239" s="10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106"/>
      <c r="F240" s="107"/>
      <c r="G240" s="108"/>
      <c r="H240" s="10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106"/>
      <c r="F241" s="107"/>
      <c r="G241" s="108"/>
      <c r="H241" s="10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106"/>
      <c r="F242" s="107"/>
      <c r="G242" s="108"/>
      <c r="H242" s="10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106"/>
      <c r="F243" s="107"/>
      <c r="G243" s="108"/>
      <c r="H243" s="10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106"/>
      <c r="F244" s="107"/>
      <c r="G244" s="108"/>
      <c r="H244" s="10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106"/>
      <c r="F245" s="107"/>
      <c r="G245" s="108"/>
      <c r="H245" s="10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106"/>
      <c r="F246" s="107"/>
      <c r="G246" s="108"/>
      <c r="H246" s="10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106"/>
      <c r="F247" s="107"/>
      <c r="G247" s="108"/>
      <c r="H247" s="10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106"/>
      <c r="F248" s="107"/>
      <c r="G248" s="108"/>
      <c r="H248" s="10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106"/>
      <c r="F249" s="107"/>
      <c r="G249" s="108"/>
      <c r="H249" s="10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106"/>
      <c r="F250" s="107"/>
      <c r="G250" s="108"/>
      <c r="H250" s="10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106"/>
      <c r="F251" s="107"/>
      <c r="G251" s="108"/>
      <c r="H251" s="10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106"/>
      <c r="F252" s="107"/>
      <c r="G252" s="108"/>
      <c r="H252" s="10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106"/>
      <c r="F253" s="107"/>
      <c r="G253" s="108"/>
      <c r="H253" s="10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106"/>
      <c r="F254" s="107"/>
      <c r="G254" s="108"/>
      <c r="H254" s="10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106"/>
      <c r="F255" s="107"/>
      <c r="G255" s="108"/>
      <c r="H255" s="10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106"/>
      <c r="F256" s="107"/>
      <c r="G256" s="108"/>
      <c r="H256" s="10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106"/>
      <c r="F257" s="107"/>
      <c r="G257" s="108"/>
      <c r="H257" s="10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106"/>
      <c r="F258" s="107"/>
      <c r="G258" s="108"/>
      <c r="H258" s="10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106"/>
      <c r="F259" s="107"/>
      <c r="G259" s="108"/>
      <c r="H259" s="10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106"/>
      <c r="F260" s="107"/>
      <c r="G260" s="108"/>
      <c r="H260" s="10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106"/>
      <c r="F261" s="107"/>
      <c r="G261" s="108"/>
      <c r="H261" s="10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106"/>
      <c r="F262" s="107"/>
      <c r="G262" s="108"/>
      <c r="H262" s="10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106"/>
      <c r="F263" s="107"/>
      <c r="G263" s="108"/>
      <c r="H263" s="10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106"/>
      <c r="F264" s="107"/>
      <c r="G264" s="108"/>
      <c r="H264" s="10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106"/>
      <c r="F265" s="107"/>
      <c r="G265" s="108"/>
      <c r="H265" s="10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106"/>
      <c r="F266" s="107"/>
      <c r="G266" s="108"/>
      <c r="H266" s="10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106"/>
      <c r="F267" s="107"/>
      <c r="G267" s="108"/>
      <c r="H267" s="10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106"/>
      <c r="F268" s="107"/>
      <c r="G268" s="108"/>
      <c r="H268" s="10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106"/>
      <c r="F269" s="107"/>
      <c r="G269" s="108"/>
      <c r="H269" s="10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106"/>
      <c r="F270" s="107"/>
      <c r="G270" s="108"/>
      <c r="H270" s="10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106"/>
      <c r="F271" s="107"/>
      <c r="G271" s="108"/>
      <c r="H271" s="10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106"/>
      <c r="F272" s="107"/>
      <c r="G272" s="108"/>
      <c r="H272" s="10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106"/>
      <c r="F273" s="107"/>
      <c r="G273" s="108"/>
      <c r="H273" s="10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106"/>
      <c r="F274" s="107"/>
      <c r="G274" s="108"/>
      <c r="H274" s="10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106"/>
      <c r="F275" s="107"/>
      <c r="G275" s="108"/>
      <c r="H275" s="10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106"/>
      <c r="F276" s="107"/>
      <c r="G276" s="108"/>
      <c r="H276" s="10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106"/>
      <c r="F277" s="107"/>
      <c r="G277" s="108"/>
      <c r="H277" s="10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106"/>
      <c r="F278" s="107"/>
      <c r="G278" s="108"/>
      <c r="H278" s="10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106"/>
      <c r="F279" s="107"/>
      <c r="G279" s="108"/>
      <c r="H279" s="10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106"/>
      <c r="F280" s="107"/>
      <c r="G280" s="108"/>
      <c r="H280" s="10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106"/>
      <c r="F281" s="107"/>
      <c r="G281" s="108"/>
      <c r="H281" s="10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106"/>
      <c r="F282" s="107"/>
      <c r="G282" s="108"/>
      <c r="H282" s="10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106"/>
      <c r="F283" s="107"/>
      <c r="G283" s="108"/>
      <c r="H283" s="10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106"/>
      <c r="F284" s="107"/>
      <c r="G284" s="108"/>
      <c r="H284" s="10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106"/>
      <c r="F285" s="107"/>
      <c r="G285" s="108"/>
      <c r="H285" s="10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106"/>
      <c r="F286" s="107"/>
      <c r="G286" s="108"/>
      <c r="H286" s="10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106"/>
      <c r="F287" s="107"/>
      <c r="G287" s="108"/>
      <c r="H287" s="10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106"/>
      <c r="F288" s="107"/>
      <c r="G288" s="108"/>
      <c r="H288" s="10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106"/>
      <c r="F289" s="107"/>
      <c r="G289" s="108"/>
      <c r="H289" s="10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106"/>
      <c r="F290" s="107"/>
      <c r="G290" s="108"/>
      <c r="H290" s="10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106"/>
      <c r="F291" s="107"/>
      <c r="G291" s="108"/>
      <c r="H291" s="10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106"/>
      <c r="F292" s="107"/>
      <c r="G292" s="108"/>
      <c r="H292" s="10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106"/>
      <c r="F293" s="107"/>
      <c r="G293" s="108"/>
      <c r="H293" s="10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106"/>
      <c r="F294" s="107"/>
      <c r="G294" s="108"/>
      <c r="H294" s="10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106"/>
      <c r="F295" s="107"/>
      <c r="G295" s="108"/>
      <c r="H295" s="10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106"/>
      <c r="F296" s="107"/>
      <c r="G296" s="108"/>
      <c r="H296" s="10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106"/>
      <c r="F297" s="107"/>
      <c r="G297" s="108"/>
      <c r="H297" s="10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106"/>
      <c r="F298" s="107"/>
      <c r="G298" s="108"/>
      <c r="H298" s="10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106"/>
      <c r="F299" s="107"/>
      <c r="G299" s="108"/>
      <c r="H299" s="10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106"/>
      <c r="F300" s="107"/>
      <c r="G300" s="108"/>
      <c r="H300" s="10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106"/>
      <c r="F301" s="107"/>
      <c r="G301" s="108"/>
      <c r="H301" s="10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106"/>
      <c r="F302" s="107"/>
      <c r="G302" s="108"/>
      <c r="H302" s="10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106"/>
      <c r="F303" s="107"/>
      <c r="G303" s="108"/>
      <c r="H303" s="10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106"/>
      <c r="F304" s="107"/>
      <c r="G304" s="108"/>
      <c r="H304" s="10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106"/>
      <c r="F305" s="107"/>
      <c r="G305" s="108"/>
      <c r="H305" s="10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106"/>
      <c r="F306" s="107"/>
      <c r="G306" s="108"/>
      <c r="H306" s="10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106"/>
      <c r="F307" s="107"/>
      <c r="G307" s="108"/>
      <c r="H307" s="10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106"/>
      <c r="F308" s="107"/>
      <c r="G308" s="108"/>
      <c r="H308" s="10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106"/>
      <c r="F309" s="107"/>
      <c r="G309" s="108"/>
      <c r="H309" s="10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106"/>
      <c r="F310" s="107"/>
      <c r="G310" s="108"/>
      <c r="H310" s="10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106"/>
      <c r="F311" s="107"/>
      <c r="G311" s="108"/>
      <c r="H311" s="10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106"/>
      <c r="F312" s="107"/>
      <c r="G312" s="108"/>
      <c r="H312" s="10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106"/>
      <c r="F313" s="107"/>
      <c r="G313" s="108"/>
      <c r="H313" s="10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106"/>
      <c r="F314" s="107"/>
      <c r="G314" s="108"/>
      <c r="H314" s="10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106"/>
      <c r="F315" s="107"/>
      <c r="G315" s="108"/>
      <c r="H315" s="10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106"/>
      <c r="F316" s="107"/>
      <c r="G316" s="108"/>
      <c r="H316" s="10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106"/>
      <c r="F317" s="107"/>
      <c r="G317" s="108"/>
      <c r="H317" s="10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106"/>
      <c r="F318" s="107"/>
      <c r="G318" s="108"/>
      <c r="H318" s="10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106"/>
      <c r="F319" s="107"/>
      <c r="G319" s="108"/>
      <c r="H319" s="10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106"/>
      <c r="F320" s="107"/>
      <c r="G320" s="108"/>
      <c r="H320" s="10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106"/>
      <c r="F321" s="107"/>
      <c r="G321" s="108"/>
      <c r="H321" s="10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106"/>
      <c r="F322" s="107"/>
      <c r="G322" s="108"/>
      <c r="H322" s="10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106"/>
      <c r="F323" s="107"/>
      <c r="G323" s="108"/>
      <c r="H323" s="10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106"/>
      <c r="F324" s="107"/>
      <c r="G324" s="108"/>
      <c r="H324" s="10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106"/>
      <c r="F325" s="107"/>
      <c r="G325" s="108"/>
      <c r="H325" s="10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106"/>
      <c r="F326" s="107"/>
      <c r="G326" s="108"/>
      <c r="H326" s="10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106"/>
      <c r="F327" s="107"/>
      <c r="G327" s="108"/>
      <c r="H327" s="10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106"/>
      <c r="F328" s="107"/>
      <c r="G328" s="108"/>
      <c r="H328" s="10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106"/>
      <c r="F329" s="107"/>
      <c r="G329" s="108"/>
      <c r="H329" s="10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106"/>
      <c r="F330" s="107"/>
      <c r="G330" s="108"/>
      <c r="H330" s="10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106"/>
      <c r="F331" s="107"/>
      <c r="G331" s="108"/>
      <c r="H331" s="10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106"/>
      <c r="F332" s="107"/>
      <c r="G332" s="108"/>
      <c r="H332" s="10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106"/>
      <c r="F333" s="107"/>
      <c r="G333" s="108"/>
      <c r="H333" s="10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106"/>
      <c r="F334" s="107"/>
      <c r="G334" s="108"/>
      <c r="H334" s="10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106"/>
      <c r="F335" s="107"/>
      <c r="G335" s="108"/>
      <c r="H335" s="10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106"/>
      <c r="F336" s="107"/>
      <c r="G336" s="108"/>
      <c r="H336" s="10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106"/>
      <c r="F337" s="107"/>
      <c r="G337" s="108"/>
      <c r="H337" s="10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106"/>
      <c r="F338" s="107"/>
      <c r="G338" s="108"/>
      <c r="H338" s="10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106"/>
      <c r="F339" s="107"/>
      <c r="G339" s="108"/>
      <c r="H339" s="10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106"/>
      <c r="F340" s="107"/>
      <c r="G340" s="108"/>
      <c r="H340" s="10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106"/>
      <c r="F341" s="107"/>
      <c r="G341" s="108"/>
      <c r="H341" s="10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106"/>
      <c r="F342" s="107"/>
      <c r="G342" s="108"/>
      <c r="H342" s="10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106"/>
      <c r="F343" s="107"/>
      <c r="G343" s="108"/>
      <c r="H343" s="10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106"/>
      <c r="F344" s="107"/>
      <c r="G344" s="108"/>
      <c r="H344" s="10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106"/>
      <c r="F345" s="107"/>
      <c r="G345" s="108"/>
      <c r="H345" s="10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106"/>
      <c r="F346" s="107"/>
      <c r="G346" s="108"/>
      <c r="H346" s="10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106"/>
      <c r="F347" s="107"/>
      <c r="G347" s="108"/>
      <c r="H347" s="10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106"/>
      <c r="F348" s="107"/>
      <c r="G348" s="108"/>
      <c r="H348" s="10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106"/>
      <c r="F349" s="107"/>
      <c r="G349" s="108"/>
      <c r="H349" s="10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106"/>
      <c r="F350" s="107"/>
      <c r="G350" s="108"/>
      <c r="H350" s="10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106"/>
      <c r="F351" s="107"/>
      <c r="G351" s="108"/>
      <c r="H351" s="10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106"/>
      <c r="F352" s="107"/>
      <c r="G352" s="108"/>
      <c r="H352" s="10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106"/>
      <c r="F353" s="107"/>
      <c r="G353" s="108"/>
      <c r="H353" s="10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106"/>
      <c r="F354" s="107"/>
      <c r="G354" s="108"/>
      <c r="H354" s="10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106"/>
      <c r="F355" s="107"/>
      <c r="G355" s="108"/>
      <c r="H355" s="10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106"/>
      <c r="F356" s="107"/>
      <c r="G356" s="108"/>
      <c r="H356" s="10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106"/>
      <c r="F357" s="107"/>
      <c r="G357" s="108"/>
      <c r="H357" s="10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106"/>
      <c r="F358" s="107"/>
      <c r="G358" s="108"/>
      <c r="H358" s="10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106"/>
      <c r="F359" s="107"/>
      <c r="G359" s="108"/>
      <c r="H359" s="10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106"/>
      <c r="F360" s="107"/>
      <c r="G360" s="108"/>
      <c r="H360" s="10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106"/>
      <c r="F361" s="107"/>
      <c r="G361" s="108"/>
      <c r="H361" s="10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106"/>
      <c r="F362" s="107"/>
      <c r="G362" s="108"/>
      <c r="H362" s="10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106"/>
      <c r="F363" s="107"/>
      <c r="G363" s="108"/>
      <c r="H363" s="10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106"/>
      <c r="F364" s="107"/>
      <c r="G364" s="108"/>
      <c r="H364" s="10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106"/>
      <c r="F365" s="107"/>
      <c r="G365" s="108"/>
      <c r="H365" s="10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106"/>
      <c r="F366" s="107"/>
      <c r="G366" s="108"/>
      <c r="H366" s="10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106"/>
      <c r="F367" s="107"/>
      <c r="G367" s="108"/>
      <c r="H367" s="10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106"/>
      <c r="F368" s="107"/>
      <c r="G368" s="108"/>
      <c r="H368" s="10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106"/>
      <c r="F369" s="107"/>
      <c r="G369" s="108"/>
      <c r="H369" s="10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106"/>
      <c r="F370" s="107"/>
      <c r="G370" s="108"/>
      <c r="H370" s="10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106"/>
      <c r="F371" s="107"/>
      <c r="G371" s="108"/>
      <c r="H371" s="10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106"/>
      <c r="F372" s="107"/>
      <c r="G372" s="108"/>
      <c r="H372" s="10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106"/>
      <c r="F373" s="107"/>
      <c r="G373" s="108"/>
      <c r="H373" s="10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106"/>
      <c r="F374" s="107"/>
      <c r="G374" s="108"/>
      <c r="H374" s="10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106"/>
      <c r="F375" s="107"/>
      <c r="G375" s="108"/>
      <c r="H375" s="10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106"/>
      <c r="F376" s="107"/>
      <c r="G376" s="108"/>
      <c r="H376" s="10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106"/>
      <c r="F377" s="107"/>
      <c r="G377" s="108"/>
      <c r="H377" s="10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106"/>
      <c r="F378" s="107"/>
      <c r="G378" s="108"/>
      <c r="H378" s="10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106"/>
      <c r="F379" s="107"/>
      <c r="G379" s="108"/>
      <c r="H379" s="10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106"/>
      <c r="F380" s="107"/>
      <c r="G380" s="108"/>
      <c r="H380" s="10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106"/>
      <c r="F381" s="107"/>
      <c r="G381" s="108"/>
      <c r="H381" s="10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106"/>
      <c r="F382" s="107"/>
      <c r="G382" s="108"/>
      <c r="H382" s="10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106"/>
      <c r="F383" s="107"/>
      <c r="G383" s="108"/>
      <c r="H383" s="10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106"/>
      <c r="F384" s="107"/>
      <c r="G384" s="108"/>
      <c r="H384" s="10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106"/>
      <c r="F385" s="107"/>
      <c r="G385" s="108"/>
      <c r="H385" s="10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106"/>
      <c r="F386" s="107"/>
      <c r="G386" s="108"/>
      <c r="H386" s="10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106"/>
      <c r="F387" s="107"/>
      <c r="G387" s="108"/>
      <c r="H387" s="10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106"/>
      <c r="F388" s="107"/>
      <c r="G388" s="108"/>
      <c r="H388" s="10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106"/>
      <c r="F389" s="107"/>
      <c r="G389" s="108"/>
      <c r="H389" s="10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106"/>
      <c r="F390" s="107"/>
      <c r="G390" s="108"/>
      <c r="H390" s="10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106"/>
      <c r="F391" s="107"/>
      <c r="G391" s="108"/>
      <c r="H391" s="10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106"/>
      <c r="F392" s="107"/>
      <c r="G392" s="108"/>
      <c r="H392" s="10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106"/>
      <c r="F393" s="107"/>
      <c r="G393" s="108"/>
      <c r="H393" s="10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106"/>
      <c r="F394" s="107"/>
      <c r="G394" s="108"/>
      <c r="H394" s="10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106"/>
      <c r="F395" s="107"/>
      <c r="G395" s="108"/>
      <c r="H395" s="10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106"/>
      <c r="F396" s="107"/>
      <c r="G396" s="108"/>
      <c r="H396" s="10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106"/>
      <c r="F397" s="107"/>
      <c r="G397" s="108"/>
      <c r="H397" s="10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106"/>
      <c r="F398" s="107"/>
      <c r="G398" s="108"/>
      <c r="H398" s="10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106"/>
      <c r="F399" s="107"/>
      <c r="G399" s="108"/>
      <c r="H399" s="10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106"/>
      <c r="F400" s="107"/>
      <c r="G400" s="108"/>
      <c r="H400" s="10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106"/>
      <c r="F401" s="107"/>
      <c r="G401" s="108"/>
      <c r="H401" s="10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106"/>
      <c r="F402" s="107"/>
      <c r="G402" s="108"/>
      <c r="H402" s="10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106"/>
      <c r="F403" s="107"/>
      <c r="G403" s="108"/>
      <c r="H403" s="10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106"/>
      <c r="F404" s="107"/>
      <c r="G404" s="108"/>
      <c r="H404" s="10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106"/>
      <c r="F405" s="107"/>
      <c r="G405" s="108"/>
      <c r="H405" s="10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106"/>
      <c r="F406" s="107"/>
      <c r="G406" s="108"/>
      <c r="H406" s="10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106"/>
      <c r="F407" s="107"/>
      <c r="G407" s="108"/>
      <c r="H407" s="10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106"/>
      <c r="F408" s="107"/>
      <c r="G408" s="108"/>
      <c r="H408" s="10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106"/>
      <c r="F409" s="107"/>
      <c r="G409" s="108"/>
      <c r="H409" s="10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106"/>
      <c r="F410" s="107"/>
      <c r="G410" s="108"/>
      <c r="H410" s="10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106"/>
      <c r="F411" s="107"/>
      <c r="G411" s="108"/>
      <c r="H411" s="10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106"/>
      <c r="F412" s="107"/>
      <c r="G412" s="108"/>
      <c r="H412" s="10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106"/>
      <c r="F413" s="107"/>
      <c r="G413" s="108"/>
      <c r="H413" s="10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106"/>
      <c r="F414" s="107"/>
      <c r="G414" s="108"/>
      <c r="H414" s="10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106"/>
      <c r="F415" s="107"/>
      <c r="G415" s="108"/>
      <c r="H415" s="10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106"/>
      <c r="F416" s="107"/>
      <c r="G416" s="108"/>
      <c r="H416" s="10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106"/>
      <c r="F417" s="107"/>
      <c r="G417" s="108"/>
      <c r="H417" s="10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106"/>
      <c r="F418" s="107"/>
      <c r="G418" s="108"/>
      <c r="H418" s="10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106"/>
      <c r="F419" s="107"/>
      <c r="G419" s="108"/>
      <c r="H419" s="10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106"/>
      <c r="F420" s="107"/>
      <c r="G420" s="108"/>
      <c r="H420" s="10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106"/>
      <c r="F421" s="107"/>
      <c r="G421" s="108"/>
      <c r="H421" s="10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106"/>
      <c r="F422" s="107"/>
      <c r="G422" s="108"/>
      <c r="H422" s="10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106"/>
      <c r="F423" s="107"/>
      <c r="G423" s="108"/>
      <c r="H423" s="10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106"/>
      <c r="F424" s="107"/>
      <c r="G424" s="108"/>
      <c r="H424" s="10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106"/>
      <c r="F425" s="107"/>
      <c r="G425" s="108"/>
      <c r="H425" s="10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106"/>
      <c r="F426" s="107"/>
      <c r="G426" s="108"/>
      <c r="H426" s="10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106"/>
      <c r="F427" s="107"/>
      <c r="G427" s="108"/>
      <c r="H427" s="10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106"/>
      <c r="F428" s="107"/>
      <c r="G428" s="108"/>
      <c r="H428" s="10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106"/>
      <c r="F429" s="107"/>
      <c r="G429" s="108"/>
      <c r="H429" s="10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106"/>
      <c r="F430" s="107"/>
      <c r="G430" s="108"/>
      <c r="H430" s="10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106"/>
      <c r="F431" s="107"/>
      <c r="G431" s="108"/>
      <c r="H431" s="10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106"/>
      <c r="F432" s="107"/>
      <c r="G432" s="108"/>
      <c r="H432" s="10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106"/>
      <c r="F433" s="107"/>
      <c r="G433" s="108"/>
      <c r="H433" s="10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106"/>
      <c r="F434" s="107"/>
      <c r="G434" s="108"/>
      <c r="H434" s="10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106"/>
      <c r="F435" s="107"/>
      <c r="G435" s="108"/>
      <c r="H435" s="10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106"/>
      <c r="F436" s="107"/>
      <c r="G436" s="108"/>
      <c r="H436" s="10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106"/>
      <c r="F437" s="107"/>
      <c r="G437" s="108"/>
      <c r="H437" s="10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106"/>
      <c r="F438" s="107"/>
      <c r="G438" s="108"/>
      <c r="H438" s="10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106"/>
      <c r="F439" s="107"/>
      <c r="G439" s="108"/>
      <c r="H439" s="10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106"/>
      <c r="F440" s="107"/>
      <c r="G440" s="108"/>
      <c r="H440" s="10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106"/>
      <c r="F441" s="107"/>
      <c r="G441" s="108"/>
      <c r="H441" s="10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106"/>
      <c r="F442" s="107"/>
      <c r="G442" s="108"/>
      <c r="H442" s="10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106"/>
      <c r="F443" s="107"/>
      <c r="G443" s="108"/>
      <c r="H443" s="10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106"/>
      <c r="F444" s="107"/>
      <c r="G444" s="108"/>
      <c r="H444" s="10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106"/>
      <c r="F445" s="107"/>
      <c r="G445" s="108"/>
      <c r="H445" s="10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106"/>
      <c r="F446" s="107"/>
      <c r="G446" s="108"/>
      <c r="H446" s="10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106"/>
      <c r="F447" s="107"/>
      <c r="G447" s="108"/>
      <c r="H447" s="10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106"/>
      <c r="F448" s="107"/>
      <c r="G448" s="108"/>
      <c r="H448" s="10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106"/>
      <c r="F449" s="107"/>
      <c r="G449" s="108"/>
      <c r="H449" s="10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106"/>
      <c r="F450" s="107"/>
      <c r="G450" s="108"/>
      <c r="H450" s="10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106"/>
      <c r="F451" s="107"/>
      <c r="G451" s="108"/>
      <c r="H451" s="10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106"/>
      <c r="F452" s="107"/>
      <c r="G452" s="108"/>
      <c r="H452" s="10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106"/>
      <c r="F453" s="107"/>
      <c r="G453" s="108"/>
      <c r="H453" s="10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106"/>
      <c r="F454" s="107"/>
      <c r="G454" s="108"/>
      <c r="H454" s="10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106"/>
      <c r="F455" s="107"/>
      <c r="G455" s="108"/>
      <c r="H455" s="10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106"/>
      <c r="F456" s="107"/>
      <c r="G456" s="108"/>
      <c r="H456" s="10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106"/>
      <c r="F457" s="107"/>
      <c r="G457" s="108"/>
      <c r="H457" s="10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106"/>
      <c r="F458" s="107"/>
      <c r="G458" s="108"/>
      <c r="H458" s="10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106"/>
      <c r="F459" s="107"/>
      <c r="G459" s="108"/>
      <c r="H459" s="10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106"/>
      <c r="F460" s="107"/>
      <c r="G460" s="108"/>
      <c r="H460" s="10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106"/>
      <c r="F461" s="107"/>
      <c r="G461" s="108"/>
      <c r="H461" s="10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106"/>
      <c r="F462" s="107"/>
      <c r="G462" s="108"/>
      <c r="H462" s="10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106"/>
      <c r="F463" s="107"/>
      <c r="G463" s="108"/>
      <c r="H463" s="10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106"/>
      <c r="F464" s="107"/>
      <c r="G464" s="108"/>
      <c r="H464" s="10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106"/>
      <c r="F465" s="107"/>
      <c r="G465" s="108"/>
      <c r="H465" s="10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106"/>
      <c r="F466" s="107"/>
      <c r="G466" s="108"/>
      <c r="H466" s="10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106"/>
      <c r="F467" s="107"/>
      <c r="G467" s="108"/>
      <c r="H467" s="10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106"/>
      <c r="F468" s="107"/>
      <c r="G468" s="108"/>
      <c r="H468" s="10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106"/>
      <c r="F469" s="107"/>
      <c r="G469" s="108"/>
      <c r="H469" s="10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106"/>
      <c r="F470" s="107"/>
      <c r="G470" s="108"/>
      <c r="H470" s="10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106"/>
      <c r="F471" s="107"/>
      <c r="G471" s="108"/>
      <c r="H471" s="10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106"/>
      <c r="F472" s="107"/>
      <c r="G472" s="108"/>
      <c r="H472" s="10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106"/>
      <c r="F473" s="107"/>
      <c r="G473" s="108"/>
      <c r="H473" s="10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106"/>
      <c r="F474" s="107"/>
      <c r="G474" s="108"/>
      <c r="H474" s="10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106"/>
      <c r="F475" s="107"/>
      <c r="G475" s="108"/>
      <c r="H475" s="10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106"/>
      <c r="F476" s="107"/>
      <c r="G476" s="108"/>
      <c r="H476" s="10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106"/>
      <c r="F477" s="107"/>
      <c r="G477" s="108"/>
      <c r="H477" s="10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106"/>
      <c r="F478" s="107"/>
      <c r="G478" s="108"/>
      <c r="H478" s="10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106"/>
      <c r="F479" s="107"/>
      <c r="G479" s="108"/>
      <c r="H479" s="10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106"/>
      <c r="F480" s="107"/>
      <c r="G480" s="108"/>
      <c r="H480" s="10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106"/>
      <c r="F481" s="107"/>
      <c r="G481" s="108"/>
      <c r="H481" s="10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106"/>
      <c r="F482" s="107"/>
      <c r="G482" s="108"/>
      <c r="H482" s="10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106"/>
      <c r="F483" s="107"/>
      <c r="G483" s="108"/>
      <c r="H483" s="10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106"/>
      <c r="F484" s="107"/>
      <c r="G484" s="108"/>
      <c r="H484" s="10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106"/>
      <c r="F485" s="107"/>
      <c r="G485" s="108"/>
      <c r="H485" s="10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106"/>
      <c r="F486" s="107"/>
      <c r="G486" s="108"/>
      <c r="H486" s="10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106"/>
      <c r="F487" s="107"/>
      <c r="G487" s="108"/>
      <c r="H487" s="10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106"/>
      <c r="F488" s="107"/>
      <c r="G488" s="108"/>
      <c r="H488" s="10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106"/>
      <c r="F489" s="107"/>
      <c r="G489" s="108"/>
      <c r="H489" s="10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106"/>
      <c r="F490" s="107"/>
      <c r="G490" s="108"/>
      <c r="H490" s="10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106"/>
      <c r="F491" s="107"/>
      <c r="G491" s="108"/>
      <c r="H491" s="10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106"/>
      <c r="F492" s="107"/>
      <c r="G492" s="108"/>
      <c r="H492" s="10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106"/>
      <c r="F493" s="107"/>
      <c r="G493" s="108"/>
      <c r="H493" s="10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106"/>
      <c r="F494" s="107"/>
      <c r="G494" s="108"/>
      <c r="H494" s="10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106"/>
      <c r="F495" s="107"/>
      <c r="G495" s="108"/>
      <c r="H495" s="10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106"/>
      <c r="F496" s="107"/>
      <c r="G496" s="108"/>
      <c r="H496" s="10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106"/>
      <c r="F497" s="107"/>
      <c r="G497" s="108"/>
      <c r="H497" s="10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106"/>
      <c r="F498" s="107"/>
      <c r="G498" s="108"/>
      <c r="H498" s="10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106"/>
      <c r="F499" s="107"/>
      <c r="G499" s="108"/>
      <c r="H499" s="10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106"/>
      <c r="F500" s="107"/>
      <c r="G500" s="108"/>
      <c r="H500" s="10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106"/>
      <c r="F501" s="107"/>
      <c r="G501" s="108"/>
      <c r="H501" s="10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106"/>
      <c r="F502" s="107"/>
      <c r="G502" s="108"/>
      <c r="H502" s="10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106"/>
      <c r="F503" s="107"/>
      <c r="G503" s="108"/>
      <c r="H503" s="10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106"/>
      <c r="F504" s="107"/>
      <c r="G504" s="108"/>
      <c r="H504" s="10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106"/>
      <c r="F505" s="107"/>
      <c r="G505" s="108"/>
      <c r="H505" s="10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106"/>
      <c r="F506" s="107"/>
      <c r="G506" s="108"/>
      <c r="H506" s="10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106"/>
      <c r="F507" s="107"/>
      <c r="G507" s="108"/>
      <c r="H507" s="10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106"/>
      <c r="F508" s="107"/>
      <c r="G508" s="108"/>
      <c r="H508" s="10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106"/>
      <c r="F509" s="107"/>
      <c r="G509" s="108"/>
      <c r="H509" s="10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106"/>
      <c r="F510" s="107"/>
      <c r="G510" s="108"/>
      <c r="H510" s="10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106"/>
      <c r="F511" s="107"/>
      <c r="G511" s="108"/>
      <c r="H511" s="10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106"/>
      <c r="F512" s="107"/>
      <c r="G512" s="108"/>
      <c r="H512" s="10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106"/>
      <c r="F513" s="107"/>
      <c r="G513" s="108"/>
      <c r="H513" s="10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106"/>
      <c r="F514" s="107"/>
      <c r="G514" s="108"/>
      <c r="H514" s="10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106"/>
      <c r="F515" s="107"/>
      <c r="G515" s="108"/>
      <c r="H515" s="10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106"/>
      <c r="F516" s="107"/>
      <c r="G516" s="108"/>
      <c r="H516" s="10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106"/>
      <c r="F517" s="107"/>
      <c r="G517" s="108"/>
      <c r="H517" s="10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106"/>
      <c r="F518" s="107"/>
      <c r="G518" s="108"/>
      <c r="H518" s="10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106"/>
      <c r="F519" s="107"/>
      <c r="G519" s="108"/>
      <c r="H519" s="10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106"/>
      <c r="F520" s="107"/>
      <c r="G520" s="108"/>
      <c r="H520" s="10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106"/>
      <c r="F521" s="107"/>
      <c r="G521" s="108"/>
      <c r="H521" s="10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106"/>
      <c r="F522" s="107"/>
      <c r="G522" s="108"/>
      <c r="H522" s="10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106"/>
      <c r="F523" s="107"/>
      <c r="G523" s="108"/>
      <c r="H523" s="10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106"/>
      <c r="F524" s="107"/>
      <c r="G524" s="108"/>
      <c r="H524" s="10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106"/>
      <c r="F525" s="107"/>
      <c r="G525" s="108"/>
      <c r="H525" s="10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106"/>
      <c r="F526" s="107"/>
      <c r="G526" s="108"/>
      <c r="H526" s="10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106"/>
      <c r="F527" s="107"/>
      <c r="G527" s="108"/>
      <c r="H527" s="10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106"/>
      <c r="F528" s="107"/>
      <c r="G528" s="108"/>
      <c r="H528" s="10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106"/>
      <c r="F529" s="107"/>
      <c r="G529" s="108"/>
      <c r="H529" s="10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106"/>
      <c r="F530" s="107"/>
      <c r="G530" s="108"/>
      <c r="H530" s="10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106"/>
      <c r="F531" s="107"/>
      <c r="G531" s="108"/>
      <c r="H531" s="10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106"/>
      <c r="F532" s="107"/>
      <c r="G532" s="108"/>
      <c r="H532" s="10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106"/>
      <c r="F533" s="107"/>
      <c r="G533" s="108"/>
      <c r="H533" s="10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106"/>
      <c r="F534" s="107"/>
      <c r="G534" s="108"/>
      <c r="H534" s="10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106"/>
      <c r="F535" s="107"/>
      <c r="G535" s="108"/>
      <c r="H535" s="10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106"/>
      <c r="F536" s="107"/>
      <c r="G536" s="108"/>
      <c r="H536" s="10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106"/>
      <c r="F537" s="107"/>
      <c r="G537" s="108"/>
      <c r="H537" s="10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106"/>
      <c r="F538" s="107"/>
      <c r="G538" s="108"/>
      <c r="H538" s="10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106"/>
      <c r="F539" s="107"/>
      <c r="G539" s="108"/>
      <c r="H539" s="10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106"/>
      <c r="F540" s="107"/>
      <c r="G540" s="108"/>
      <c r="H540" s="10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106"/>
      <c r="F541" s="107"/>
      <c r="G541" s="108"/>
      <c r="H541" s="10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106"/>
      <c r="F542" s="107"/>
      <c r="G542" s="108"/>
      <c r="H542" s="10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106"/>
      <c r="F543" s="107"/>
      <c r="G543" s="108"/>
      <c r="H543" s="10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106"/>
      <c r="F544" s="107"/>
      <c r="G544" s="108"/>
      <c r="H544" s="10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106"/>
      <c r="F545" s="107"/>
      <c r="G545" s="108"/>
      <c r="H545" s="10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106"/>
      <c r="F546" s="107"/>
      <c r="G546" s="108"/>
      <c r="H546" s="10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106"/>
      <c r="F547" s="107"/>
      <c r="G547" s="108"/>
      <c r="H547" s="10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106"/>
      <c r="F548" s="107"/>
      <c r="G548" s="108"/>
      <c r="H548" s="10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106"/>
      <c r="F549" s="107"/>
      <c r="G549" s="108"/>
      <c r="H549" s="10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106"/>
      <c r="F550" s="107"/>
      <c r="G550" s="108"/>
      <c r="H550" s="10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106"/>
      <c r="F551" s="107"/>
      <c r="G551" s="108"/>
      <c r="H551" s="10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106"/>
      <c r="F552" s="107"/>
      <c r="G552" s="108"/>
      <c r="H552" s="10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106"/>
      <c r="F553" s="107"/>
      <c r="G553" s="108"/>
      <c r="H553" s="10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106"/>
      <c r="F554" s="107"/>
      <c r="G554" s="108"/>
      <c r="H554" s="10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106"/>
      <c r="F555" s="107"/>
      <c r="G555" s="108"/>
      <c r="H555" s="10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106"/>
      <c r="F556" s="107"/>
      <c r="G556" s="108"/>
      <c r="H556" s="10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106"/>
      <c r="F557" s="107"/>
      <c r="G557" s="108"/>
      <c r="H557" s="10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106"/>
      <c r="F558" s="107"/>
      <c r="G558" s="108"/>
      <c r="H558" s="10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106"/>
      <c r="F559" s="107"/>
      <c r="G559" s="108"/>
      <c r="H559" s="10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106"/>
      <c r="F560" s="107"/>
      <c r="G560" s="108"/>
      <c r="H560" s="10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106"/>
      <c r="F561" s="107"/>
      <c r="G561" s="108"/>
      <c r="H561" s="10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106"/>
      <c r="F562" s="107"/>
      <c r="G562" s="108"/>
      <c r="H562" s="10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106"/>
      <c r="F563" s="107"/>
      <c r="G563" s="108"/>
      <c r="H563" s="10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106"/>
      <c r="F564" s="107"/>
      <c r="G564" s="108"/>
      <c r="H564" s="10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106"/>
      <c r="F565" s="107"/>
      <c r="G565" s="108"/>
      <c r="H565" s="10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106"/>
      <c r="F566" s="107"/>
      <c r="G566" s="108"/>
      <c r="H566" s="10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106"/>
      <c r="F567" s="107"/>
      <c r="G567" s="108"/>
      <c r="H567" s="10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106"/>
      <c r="F568" s="107"/>
      <c r="G568" s="108"/>
      <c r="H568" s="10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106"/>
      <c r="F569" s="107"/>
      <c r="G569" s="108"/>
      <c r="H569" s="10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106"/>
      <c r="F570" s="107"/>
      <c r="G570" s="108"/>
      <c r="H570" s="10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106"/>
      <c r="F571" s="107"/>
      <c r="G571" s="108"/>
      <c r="H571" s="10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106"/>
      <c r="F572" s="107"/>
      <c r="G572" s="108"/>
      <c r="H572" s="10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106"/>
      <c r="F573" s="107"/>
      <c r="G573" s="108"/>
      <c r="H573" s="10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106"/>
      <c r="F574" s="107"/>
      <c r="G574" s="108"/>
      <c r="H574" s="10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106"/>
      <c r="F575" s="107"/>
      <c r="G575" s="108"/>
      <c r="H575" s="10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106"/>
      <c r="F576" s="107"/>
      <c r="G576" s="108"/>
      <c r="H576" s="10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106"/>
      <c r="F577" s="107"/>
      <c r="G577" s="108"/>
      <c r="H577" s="10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106"/>
      <c r="F578" s="107"/>
      <c r="G578" s="108"/>
      <c r="H578" s="10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106"/>
      <c r="F579" s="107"/>
      <c r="G579" s="108"/>
      <c r="H579" s="10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106"/>
      <c r="F580" s="107"/>
      <c r="G580" s="108"/>
      <c r="H580" s="10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106"/>
      <c r="F581" s="107"/>
      <c r="G581" s="108"/>
      <c r="H581" s="10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106"/>
      <c r="F582" s="107"/>
      <c r="G582" s="108"/>
      <c r="H582" s="10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106"/>
      <c r="F583" s="107"/>
      <c r="G583" s="108"/>
      <c r="H583" s="10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106"/>
      <c r="F584" s="107"/>
      <c r="G584" s="108"/>
      <c r="H584" s="10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106"/>
      <c r="F585" s="107"/>
      <c r="G585" s="108"/>
      <c r="H585" s="10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106"/>
      <c r="F586" s="107"/>
      <c r="G586" s="108"/>
      <c r="H586" s="10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106"/>
      <c r="F587" s="107"/>
      <c r="G587" s="108"/>
      <c r="H587" s="10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106"/>
      <c r="F588" s="107"/>
      <c r="G588" s="108"/>
      <c r="H588" s="10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106"/>
      <c r="F589" s="107"/>
      <c r="G589" s="108"/>
      <c r="H589" s="10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106"/>
      <c r="F590" s="107"/>
      <c r="G590" s="108"/>
      <c r="H590" s="10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106"/>
      <c r="F591" s="107"/>
      <c r="G591" s="108"/>
      <c r="H591" s="10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106"/>
      <c r="F592" s="107"/>
      <c r="G592" s="108"/>
      <c r="H592" s="10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106"/>
      <c r="F593" s="107"/>
      <c r="G593" s="108"/>
      <c r="H593" s="10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106"/>
      <c r="F594" s="107"/>
      <c r="G594" s="108"/>
      <c r="H594" s="10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106"/>
      <c r="F595" s="107"/>
      <c r="G595" s="108"/>
      <c r="H595" s="10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106"/>
      <c r="F596" s="107"/>
      <c r="G596" s="108"/>
      <c r="H596" s="10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106"/>
      <c r="F597" s="107"/>
      <c r="G597" s="108"/>
      <c r="H597" s="10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106"/>
      <c r="F598" s="107"/>
      <c r="G598" s="108"/>
      <c r="H598" s="10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106"/>
      <c r="F599" s="107"/>
      <c r="G599" s="108"/>
      <c r="H599" s="10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106"/>
      <c r="F600" s="107"/>
      <c r="G600" s="108"/>
      <c r="H600" s="10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106"/>
      <c r="F601" s="107"/>
      <c r="G601" s="108"/>
      <c r="H601" s="10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106"/>
      <c r="F602" s="107"/>
      <c r="G602" s="108"/>
      <c r="H602" s="10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106"/>
      <c r="F603" s="107"/>
      <c r="G603" s="108"/>
      <c r="H603" s="10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106"/>
      <c r="F604" s="107"/>
      <c r="G604" s="108"/>
      <c r="H604" s="10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106"/>
      <c r="F605" s="107"/>
      <c r="G605" s="108"/>
      <c r="H605" s="10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106"/>
      <c r="F606" s="107"/>
      <c r="G606" s="108"/>
      <c r="H606" s="10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106"/>
      <c r="F607" s="107"/>
      <c r="G607" s="108"/>
      <c r="H607" s="10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106"/>
      <c r="F608" s="107"/>
      <c r="G608" s="108"/>
      <c r="H608" s="10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106"/>
      <c r="F609" s="107"/>
      <c r="G609" s="108"/>
      <c r="H609" s="10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106"/>
      <c r="F610" s="107"/>
      <c r="G610" s="108"/>
      <c r="H610" s="10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106"/>
      <c r="F611" s="107"/>
      <c r="G611" s="108"/>
      <c r="H611" s="10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106"/>
      <c r="F612" s="107"/>
      <c r="G612" s="108"/>
      <c r="H612" s="10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106"/>
      <c r="F613" s="107"/>
      <c r="G613" s="108"/>
      <c r="H613" s="10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106"/>
      <c r="F614" s="107"/>
      <c r="G614" s="108"/>
      <c r="H614" s="10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106"/>
      <c r="F615" s="107"/>
      <c r="G615" s="108"/>
      <c r="H615" s="10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106"/>
      <c r="F616" s="107"/>
      <c r="G616" s="108"/>
      <c r="H616" s="10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106"/>
      <c r="F617" s="107"/>
      <c r="G617" s="108"/>
      <c r="H617" s="10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106"/>
      <c r="F618" s="107"/>
      <c r="G618" s="108"/>
      <c r="H618" s="10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106"/>
      <c r="F619" s="107"/>
      <c r="G619" s="108"/>
      <c r="H619" s="10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106"/>
      <c r="F620" s="107"/>
      <c r="G620" s="108"/>
      <c r="H620" s="10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106"/>
      <c r="F621" s="107"/>
      <c r="G621" s="108"/>
      <c r="H621" s="10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106"/>
      <c r="F622" s="107"/>
      <c r="G622" s="108"/>
      <c r="H622" s="10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106"/>
      <c r="F623" s="107"/>
      <c r="G623" s="108"/>
      <c r="H623" s="10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106"/>
      <c r="F624" s="107"/>
      <c r="G624" s="108"/>
      <c r="H624" s="10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106"/>
      <c r="F625" s="107"/>
      <c r="G625" s="108"/>
      <c r="H625" s="10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106"/>
      <c r="F626" s="107"/>
      <c r="G626" s="108"/>
      <c r="H626" s="10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106"/>
      <c r="F627" s="107"/>
      <c r="G627" s="108"/>
      <c r="H627" s="10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106"/>
      <c r="F628" s="107"/>
      <c r="G628" s="108"/>
      <c r="H628" s="10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106"/>
      <c r="F629" s="107"/>
      <c r="G629" s="108"/>
      <c r="H629" s="10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106"/>
      <c r="F630" s="107"/>
      <c r="G630" s="108"/>
      <c r="H630" s="10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106"/>
      <c r="F631" s="107"/>
      <c r="G631" s="108"/>
      <c r="H631" s="10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106"/>
      <c r="F632" s="107"/>
      <c r="G632" s="108"/>
      <c r="H632" s="10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106"/>
      <c r="F633" s="107"/>
      <c r="G633" s="108"/>
      <c r="H633" s="10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106"/>
      <c r="F634" s="107"/>
      <c r="G634" s="108"/>
      <c r="H634" s="10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106"/>
      <c r="F635" s="107"/>
      <c r="G635" s="108"/>
      <c r="H635" s="10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106"/>
      <c r="F636" s="107"/>
      <c r="G636" s="108"/>
      <c r="H636" s="10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106"/>
      <c r="F637" s="107"/>
      <c r="G637" s="108"/>
      <c r="H637" s="10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106"/>
      <c r="F638" s="107"/>
      <c r="G638" s="108"/>
      <c r="H638" s="10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106"/>
      <c r="F639" s="107"/>
      <c r="G639" s="108"/>
      <c r="H639" s="10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106"/>
      <c r="F640" s="107"/>
      <c r="G640" s="108"/>
      <c r="H640" s="10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106"/>
      <c r="F641" s="107"/>
      <c r="G641" s="108"/>
      <c r="H641" s="10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106"/>
      <c r="F642" s="107"/>
      <c r="G642" s="108"/>
      <c r="H642" s="10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106"/>
      <c r="F643" s="107"/>
      <c r="G643" s="108"/>
      <c r="H643" s="109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106"/>
      <c r="F644" s="107"/>
      <c r="G644" s="108"/>
      <c r="H644" s="109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106"/>
      <c r="F645" s="107"/>
      <c r="G645" s="108"/>
      <c r="H645" s="109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106"/>
      <c r="F646" s="107"/>
      <c r="G646" s="108"/>
      <c r="H646" s="109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106"/>
      <c r="F647" s="107"/>
      <c r="G647" s="108"/>
      <c r="H647" s="109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106"/>
      <c r="F648" s="107"/>
      <c r="G648" s="108"/>
      <c r="H648" s="109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106"/>
      <c r="F649" s="107"/>
      <c r="G649" s="108"/>
      <c r="H649" s="109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106"/>
      <c r="F650" s="107"/>
      <c r="G650" s="108"/>
      <c r="H650" s="109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106"/>
      <c r="F651" s="107"/>
      <c r="G651" s="108"/>
      <c r="H651" s="109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106"/>
      <c r="F652" s="107"/>
      <c r="G652" s="108"/>
      <c r="H652" s="109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106"/>
      <c r="F653" s="107"/>
      <c r="G653" s="108"/>
      <c r="H653" s="109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106"/>
      <c r="F654" s="107"/>
      <c r="G654" s="108"/>
      <c r="H654" s="109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106"/>
      <c r="F655" s="107"/>
      <c r="G655" s="108"/>
      <c r="H655" s="109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106"/>
      <c r="F656" s="107"/>
      <c r="G656" s="108"/>
      <c r="H656" s="109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106"/>
      <c r="F657" s="107"/>
      <c r="G657" s="108"/>
      <c r="H657" s="109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106"/>
      <c r="F658" s="107"/>
      <c r="G658" s="108"/>
      <c r="H658" s="109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106"/>
      <c r="F659" s="107"/>
      <c r="G659" s="108"/>
      <c r="H659" s="109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106"/>
      <c r="F660" s="107"/>
      <c r="G660" s="108"/>
      <c r="H660" s="109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106"/>
      <c r="F661" s="107"/>
      <c r="G661" s="108"/>
      <c r="H661" s="109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106"/>
      <c r="F662" s="107"/>
      <c r="G662" s="108"/>
      <c r="H662" s="109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106"/>
      <c r="F663" s="107"/>
      <c r="G663" s="108"/>
      <c r="H663" s="109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106"/>
      <c r="F664" s="107"/>
      <c r="G664" s="108"/>
      <c r="H664" s="109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106"/>
      <c r="F665" s="107"/>
      <c r="G665" s="108"/>
      <c r="H665" s="109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106"/>
      <c r="F666" s="107"/>
      <c r="G666" s="108"/>
      <c r="H666" s="109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106"/>
      <c r="F667" s="107"/>
      <c r="G667" s="108"/>
      <c r="H667" s="109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106"/>
      <c r="F668" s="107"/>
      <c r="G668" s="108"/>
      <c r="H668" s="109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106"/>
      <c r="F669" s="107"/>
      <c r="G669" s="108"/>
      <c r="H669" s="109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106"/>
      <c r="F670" s="107"/>
      <c r="G670" s="108"/>
      <c r="H670" s="109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106"/>
      <c r="F671" s="107"/>
      <c r="G671" s="108"/>
      <c r="H671" s="109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106"/>
      <c r="F672" s="107"/>
      <c r="G672" s="108"/>
      <c r="H672" s="109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106"/>
      <c r="F673" s="107"/>
      <c r="G673" s="108"/>
      <c r="H673" s="109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106"/>
      <c r="F674" s="107"/>
      <c r="G674" s="108"/>
      <c r="H674" s="109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106"/>
      <c r="F675" s="107"/>
      <c r="G675" s="108"/>
      <c r="H675" s="109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106"/>
      <c r="F676" s="107"/>
      <c r="G676" s="108"/>
      <c r="H676" s="109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106"/>
      <c r="F677" s="107"/>
      <c r="G677" s="108"/>
      <c r="H677" s="109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106"/>
      <c r="F678" s="107"/>
      <c r="G678" s="108"/>
      <c r="H678" s="109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106"/>
      <c r="F679" s="107"/>
      <c r="G679" s="108"/>
      <c r="H679" s="109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106"/>
      <c r="F680" s="107"/>
      <c r="G680" s="108"/>
      <c r="H680" s="109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106"/>
      <c r="F681" s="107"/>
      <c r="G681" s="108"/>
      <c r="H681" s="109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106"/>
      <c r="F682" s="107"/>
      <c r="G682" s="108"/>
      <c r="H682" s="109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106"/>
      <c r="F683" s="107"/>
      <c r="G683" s="108"/>
      <c r="H683" s="109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106"/>
      <c r="F684" s="107"/>
      <c r="G684" s="108"/>
      <c r="H684" s="109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106"/>
      <c r="F685" s="107"/>
      <c r="G685" s="108"/>
      <c r="H685" s="109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106"/>
      <c r="F686" s="107"/>
      <c r="G686" s="108"/>
      <c r="H686" s="109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106"/>
      <c r="F687" s="107"/>
      <c r="G687" s="108"/>
      <c r="H687" s="109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106"/>
      <c r="F688" s="107"/>
      <c r="G688" s="108"/>
      <c r="H688" s="109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106"/>
      <c r="F689" s="107"/>
      <c r="G689" s="108"/>
      <c r="H689" s="109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106"/>
      <c r="F690" s="107"/>
      <c r="G690" s="108"/>
      <c r="H690" s="109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106"/>
      <c r="F691" s="107"/>
      <c r="G691" s="108"/>
      <c r="H691" s="109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106"/>
      <c r="F692" s="107"/>
      <c r="G692" s="108"/>
      <c r="H692" s="109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106"/>
      <c r="F693" s="107"/>
      <c r="G693" s="108"/>
      <c r="H693" s="109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106"/>
      <c r="F694" s="107"/>
      <c r="G694" s="108"/>
      <c r="H694" s="109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106"/>
      <c r="F695" s="107"/>
      <c r="G695" s="108"/>
      <c r="H695" s="109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106"/>
      <c r="F696" s="107"/>
      <c r="G696" s="108"/>
      <c r="H696" s="109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106"/>
      <c r="F697" s="107"/>
      <c r="G697" s="108"/>
      <c r="H697" s="109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106"/>
      <c r="F698" s="107"/>
      <c r="G698" s="108"/>
      <c r="H698" s="109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106"/>
      <c r="F699" s="107"/>
      <c r="G699" s="108"/>
      <c r="H699" s="109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106"/>
      <c r="F700" s="107"/>
      <c r="G700" s="108"/>
      <c r="H700" s="109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106"/>
      <c r="F701" s="107"/>
      <c r="G701" s="108"/>
      <c r="H701" s="109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106"/>
      <c r="F702" s="107"/>
      <c r="G702" s="108"/>
      <c r="H702" s="109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106"/>
      <c r="F703" s="107"/>
      <c r="G703" s="108"/>
      <c r="H703" s="109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106"/>
      <c r="F704" s="107"/>
      <c r="G704" s="108"/>
      <c r="H704" s="109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106"/>
      <c r="F705" s="107"/>
      <c r="G705" s="108"/>
      <c r="H705" s="109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106"/>
      <c r="F706" s="107"/>
      <c r="G706" s="108"/>
      <c r="H706" s="109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106"/>
      <c r="F707" s="107"/>
      <c r="G707" s="108"/>
      <c r="H707" s="109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106"/>
      <c r="F708" s="107"/>
      <c r="G708" s="108"/>
      <c r="H708" s="109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106"/>
      <c r="F709" s="107"/>
      <c r="G709" s="108"/>
      <c r="H709" s="109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106"/>
      <c r="F710" s="107"/>
      <c r="G710" s="108"/>
      <c r="H710" s="109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106"/>
      <c r="F711" s="107"/>
      <c r="G711" s="108"/>
      <c r="H711" s="109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106"/>
      <c r="F712" s="107"/>
      <c r="G712" s="108"/>
      <c r="H712" s="109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106"/>
      <c r="F713" s="107"/>
      <c r="G713" s="108"/>
      <c r="H713" s="109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106"/>
      <c r="F714" s="107"/>
      <c r="G714" s="108"/>
      <c r="H714" s="109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106"/>
      <c r="F715" s="107"/>
      <c r="G715" s="108"/>
      <c r="H715" s="109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106"/>
      <c r="F716" s="107"/>
      <c r="G716" s="108"/>
      <c r="H716" s="109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106"/>
      <c r="F717" s="107"/>
      <c r="G717" s="108"/>
      <c r="H717" s="109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106"/>
      <c r="F718" s="107"/>
      <c r="G718" s="108"/>
      <c r="H718" s="109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106"/>
      <c r="F719" s="107"/>
      <c r="G719" s="108"/>
      <c r="H719" s="109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106"/>
      <c r="F720" s="107"/>
      <c r="G720" s="108"/>
      <c r="H720" s="109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106"/>
      <c r="F721" s="107"/>
      <c r="G721" s="108"/>
      <c r="H721" s="109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106"/>
      <c r="F722" s="107"/>
      <c r="G722" s="108"/>
      <c r="H722" s="109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106"/>
      <c r="F723" s="107"/>
      <c r="G723" s="108"/>
      <c r="H723" s="109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106"/>
      <c r="F724" s="107"/>
      <c r="G724" s="108"/>
      <c r="H724" s="109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106"/>
      <c r="F725" s="107"/>
      <c r="G725" s="108"/>
      <c r="H725" s="109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106"/>
      <c r="F726" s="107"/>
      <c r="G726" s="108"/>
      <c r="H726" s="109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106"/>
      <c r="F727" s="107"/>
      <c r="G727" s="108"/>
      <c r="H727" s="109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106"/>
      <c r="F728" s="107"/>
      <c r="G728" s="108"/>
      <c r="H728" s="109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106"/>
      <c r="F729" s="107"/>
      <c r="G729" s="108"/>
      <c r="H729" s="109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106"/>
      <c r="F730" s="107"/>
      <c r="G730" s="108"/>
      <c r="H730" s="109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106"/>
      <c r="F731" s="107"/>
      <c r="G731" s="108"/>
      <c r="H731" s="109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106"/>
      <c r="F732" s="107"/>
      <c r="G732" s="108"/>
      <c r="H732" s="109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106"/>
      <c r="F733" s="107"/>
      <c r="G733" s="108"/>
      <c r="H733" s="109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106"/>
      <c r="F734" s="107"/>
      <c r="G734" s="108"/>
      <c r="H734" s="109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106"/>
      <c r="F735" s="107"/>
      <c r="G735" s="108"/>
      <c r="H735" s="109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106"/>
      <c r="F736" s="107"/>
      <c r="G736" s="108"/>
      <c r="H736" s="109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106"/>
      <c r="F737" s="107"/>
      <c r="G737" s="108"/>
      <c r="H737" s="109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106"/>
      <c r="F738" s="107"/>
      <c r="G738" s="108"/>
      <c r="H738" s="109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106"/>
      <c r="F739" s="107"/>
      <c r="G739" s="108"/>
      <c r="H739" s="109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106"/>
      <c r="F740" s="107"/>
      <c r="G740" s="108"/>
      <c r="H740" s="109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106"/>
      <c r="F741" s="107"/>
      <c r="G741" s="108"/>
      <c r="H741" s="109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106"/>
      <c r="F742" s="107"/>
      <c r="G742" s="108"/>
      <c r="H742" s="109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106"/>
      <c r="F743" s="107"/>
      <c r="G743" s="108"/>
      <c r="H743" s="109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106"/>
      <c r="F744" s="107"/>
      <c r="G744" s="108"/>
      <c r="H744" s="109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106"/>
      <c r="F745" s="107"/>
      <c r="G745" s="108"/>
      <c r="H745" s="109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106"/>
      <c r="F746" s="107"/>
      <c r="G746" s="108"/>
      <c r="H746" s="109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106"/>
      <c r="F747" s="107"/>
      <c r="G747" s="108"/>
      <c r="H747" s="109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106"/>
      <c r="F748" s="107"/>
      <c r="G748" s="108"/>
      <c r="H748" s="109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106"/>
      <c r="F749" s="107"/>
      <c r="G749" s="108"/>
      <c r="H749" s="109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106"/>
      <c r="F750" s="107"/>
      <c r="G750" s="108"/>
      <c r="H750" s="109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106"/>
      <c r="F751" s="107"/>
      <c r="G751" s="108"/>
      <c r="H751" s="109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106"/>
      <c r="F752" s="107"/>
      <c r="G752" s="108"/>
      <c r="H752" s="109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106"/>
      <c r="F753" s="107"/>
      <c r="G753" s="108"/>
      <c r="H753" s="109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106"/>
      <c r="F754" s="107"/>
      <c r="G754" s="108"/>
      <c r="H754" s="109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106"/>
      <c r="F755" s="107"/>
      <c r="G755" s="108"/>
      <c r="H755" s="109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106"/>
      <c r="F756" s="107"/>
      <c r="G756" s="108"/>
      <c r="H756" s="109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106"/>
      <c r="F757" s="107"/>
      <c r="G757" s="108"/>
      <c r="H757" s="109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106"/>
      <c r="F758" s="107"/>
      <c r="G758" s="108"/>
      <c r="H758" s="109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106"/>
      <c r="F759" s="107"/>
      <c r="G759" s="108"/>
      <c r="H759" s="109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106"/>
      <c r="F760" s="107"/>
      <c r="G760" s="108"/>
      <c r="H760" s="109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106"/>
      <c r="F761" s="107"/>
      <c r="G761" s="108"/>
      <c r="H761" s="109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106"/>
      <c r="F762" s="107"/>
      <c r="G762" s="108"/>
      <c r="H762" s="109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106"/>
      <c r="F763" s="107"/>
      <c r="G763" s="108"/>
      <c r="H763" s="109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106"/>
      <c r="F764" s="107"/>
      <c r="G764" s="108"/>
      <c r="H764" s="109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106"/>
      <c r="F765" s="107"/>
      <c r="G765" s="108"/>
      <c r="H765" s="109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106"/>
      <c r="F766" s="107"/>
      <c r="G766" s="108"/>
      <c r="H766" s="109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106"/>
      <c r="F767" s="107"/>
      <c r="G767" s="108"/>
      <c r="H767" s="109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106"/>
      <c r="F768" s="107"/>
      <c r="G768" s="108"/>
      <c r="H768" s="109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106"/>
      <c r="F769" s="107"/>
      <c r="G769" s="108"/>
      <c r="H769" s="109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106"/>
      <c r="F770" s="107"/>
      <c r="G770" s="108"/>
      <c r="H770" s="109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106"/>
      <c r="F771" s="107"/>
      <c r="G771" s="108"/>
      <c r="H771" s="109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106"/>
      <c r="F772" s="107"/>
      <c r="G772" s="108"/>
      <c r="H772" s="109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106"/>
      <c r="F773" s="107"/>
      <c r="G773" s="108"/>
      <c r="H773" s="109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106"/>
      <c r="F774" s="107"/>
      <c r="G774" s="108"/>
      <c r="H774" s="109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106"/>
      <c r="F775" s="107"/>
      <c r="G775" s="108"/>
      <c r="H775" s="109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106"/>
      <c r="F776" s="107"/>
      <c r="G776" s="108"/>
      <c r="H776" s="109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106"/>
      <c r="F777" s="107"/>
      <c r="G777" s="108"/>
      <c r="H777" s="109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106"/>
      <c r="F778" s="107"/>
      <c r="G778" s="108"/>
      <c r="H778" s="109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106"/>
      <c r="F779" s="107"/>
      <c r="G779" s="108"/>
      <c r="H779" s="109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106"/>
      <c r="F780" s="107"/>
      <c r="G780" s="108"/>
      <c r="H780" s="109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106"/>
      <c r="F781" s="107"/>
      <c r="G781" s="108"/>
      <c r="H781" s="109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106"/>
      <c r="F782" s="107"/>
      <c r="G782" s="108"/>
      <c r="H782" s="109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106"/>
      <c r="F783" s="107"/>
      <c r="G783" s="108"/>
      <c r="H783" s="109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106"/>
      <c r="F784" s="107"/>
      <c r="G784" s="108"/>
      <c r="H784" s="109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106"/>
      <c r="F785" s="107"/>
      <c r="G785" s="108"/>
      <c r="H785" s="109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106"/>
      <c r="F786" s="107"/>
      <c r="G786" s="108"/>
      <c r="H786" s="109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106"/>
      <c r="F787" s="107"/>
      <c r="G787" s="108"/>
      <c r="H787" s="109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106"/>
      <c r="F788" s="107"/>
      <c r="G788" s="108"/>
      <c r="H788" s="109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106"/>
      <c r="F789" s="107"/>
      <c r="G789" s="108"/>
      <c r="H789" s="109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106"/>
      <c r="F790" s="107"/>
      <c r="G790" s="108"/>
      <c r="H790" s="109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106"/>
      <c r="F791" s="107"/>
      <c r="G791" s="108"/>
      <c r="H791" s="109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106"/>
      <c r="F792" s="107"/>
      <c r="G792" s="108"/>
      <c r="H792" s="109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106"/>
      <c r="F793" s="107"/>
      <c r="G793" s="108"/>
      <c r="H793" s="109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106"/>
      <c r="F794" s="107"/>
      <c r="G794" s="108"/>
      <c r="H794" s="109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106"/>
      <c r="F795" s="107"/>
      <c r="G795" s="108"/>
      <c r="H795" s="109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106"/>
      <c r="F796" s="107"/>
      <c r="G796" s="108"/>
      <c r="H796" s="109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106"/>
      <c r="F797" s="107"/>
      <c r="G797" s="108"/>
      <c r="H797" s="109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106"/>
      <c r="F798" s="107"/>
      <c r="G798" s="108"/>
      <c r="H798" s="109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106"/>
      <c r="F799" s="107"/>
      <c r="G799" s="108"/>
      <c r="H799" s="109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106"/>
      <c r="F800" s="107"/>
      <c r="G800" s="108"/>
      <c r="H800" s="109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106"/>
      <c r="F801" s="107"/>
      <c r="G801" s="108"/>
      <c r="H801" s="109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106"/>
      <c r="F802" s="107"/>
      <c r="G802" s="108"/>
      <c r="H802" s="109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106"/>
      <c r="F803" s="107"/>
      <c r="G803" s="108"/>
      <c r="H803" s="109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106"/>
      <c r="F804" s="107"/>
      <c r="G804" s="108"/>
      <c r="H804" s="109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106"/>
      <c r="F805" s="107"/>
      <c r="G805" s="108"/>
      <c r="H805" s="109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106"/>
      <c r="F806" s="107"/>
      <c r="G806" s="108"/>
      <c r="H806" s="109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106"/>
      <c r="F807" s="107"/>
      <c r="G807" s="108"/>
      <c r="H807" s="109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106"/>
      <c r="F808" s="107"/>
      <c r="G808" s="108"/>
      <c r="H808" s="109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106"/>
      <c r="F809" s="107"/>
      <c r="G809" s="108"/>
      <c r="H809" s="109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106"/>
      <c r="F810" s="107"/>
      <c r="G810" s="108"/>
      <c r="H810" s="109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106"/>
      <c r="F811" s="107"/>
      <c r="G811" s="108"/>
      <c r="H811" s="109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106"/>
      <c r="F812" s="107"/>
      <c r="G812" s="108"/>
      <c r="H812" s="109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106"/>
      <c r="F813" s="107"/>
      <c r="G813" s="108"/>
      <c r="H813" s="109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106"/>
      <c r="F814" s="107"/>
      <c r="G814" s="108"/>
      <c r="H814" s="109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106"/>
      <c r="F815" s="107"/>
      <c r="G815" s="108"/>
      <c r="H815" s="109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106"/>
      <c r="F816" s="107"/>
      <c r="G816" s="108"/>
      <c r="H816" s="109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106"/>
      <c r="F817" s="107"/>
      <c r="G817" s="108"/>
      <c r="H817" s="109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106"/>
      <c r="F818" s="107"/>
      <c r="G818" s="108"/>
      <c r="H818" s="109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106"/>
      <c r="F819" s="107"/>
      <c r="G819" s="108"/>
      <c r="H819" s="109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106"/>
      <c r="F820" s="107"/>
      <c r="G820" s="108"/>
      <c r="H820" s="109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106"/>
      <c r="F821" s="107"/>
      <c r="G821" s="108"/>
      <c r="H821" s="109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106"/>
      <c r="F822" s="107"/>
      <c r="G822" s="108"/>
      <c r="H822" s="109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106"/>
      <c r="F823" s="107"/>
      <c r="G823" s="108"/>
      <c r="H823" s="109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106"/>
      <c r="F824" s="107"/>
      <c r="G824" s="108"/>
      <c r="H824" s="109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106"/>
      <c r="F825" s="107"/>
      <c r="G825" s="108"/>
      <c r="H825" s="109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106"/>
      <c r="F826" s="107"/>
      <c r="G826" s="108"/>
      <c r="H826" s="109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106"/>
      <c r="F827" s="107"/>
      <c r="G827" s="108"/>
      <c r="H827" s="109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106"/>
      <c r="F828" s="107"/>
      <c r="G828" s="108"/>
      <c r="H828" s="109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106"/>
      <c r="F829" s="107"/>
      <c r="G829" s="108"/>
      <c r="H829" s="109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106"/>
      <c r="F830" s="107"/>
      <c r="G830" s="108"/>
      <c r="H830" s="109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106"/>
      <c r="F831" s="107"/>
      <c r="G831" s="108"/>
      <c r="H831" s="109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106"/>
      <c r="F832" s="107"/>
      <c r="G832" s="108"/>
      <c r="H832" s="109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106"/>
      <c r="F833" s="107"/>
      <c r="G833" s="108"/>
      <c r="H833" s="109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106"/>
      <c r="F834" s="107"/>
      <c r="G834" s="108"/>
      <c r="H834" s="109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106"/>
      <c r="F835" s="107"/>
      <c r="G835" s="108"/>
      <c r="H835" s="109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106"/>
      <c r="F836" s="107"/>
      <c r="G836" s="108"/>
      <c r="H836" s="109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106"/>
      <c r="F837" s="107"/>
      <c r="G837" s="108"/>
      <c r="H837" s="109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106"/>
      <c r="F838" s="107"/>
      <c r="G838" s="108"/>
      <c r="H838" s="109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106"/>
      <c r="F839" s="107"/>
      <c r="G839" s="108"/>
      <c r="H839" s="109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106"/>
      <c r="F840" s="107"/>
      <c r="G840" s="108"/>
      <c r="H840" s="109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106"/>
      <c r="F841" s="107"/>
      <c r="G841" s="108"/>
      <c r="H841" s="109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106"/>
      <c r="F842" s="107"/>
      <c r="G842" s="108"/>
      <c r="H842" s="109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106"/>
      <c r="F843" s="107"/>
      <c r="G843" s="108"/>
      <c r="H843" s="109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106"/>
      <c r="F844" s="107"/>
      <c r="G844" s="108"/>
      <c r="H844" s="109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106"/>
      <c r="F845" s="107"/>
      <c r="G845" s="108"/>
      <c r="H845" s="109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106"/>
      <c r="F846" s="107"/>
      <c r="G846" s="108"/>
      <c r="H846" s="109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106"/>
      <c r="F847" s="107"/>
      <c r="G847" s="108"/>
      <c r="H847" s="109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106"/>
      <c r="F848" s="107"/>
      <c r="G848" s="108"/>
      <c r="H848" s="109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106"/>
      <c r="F849" s="107"/>
      <c r="G849" s="108"/>
      <c r="H849" s="109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106"/>
      <c r="F850" s="107"/>
      <c r="G850" s="108"/>
      <c r="H850" s="109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106"/>
      <c r="F851" s="107"/>
      <c r="G851" s="108"/>
      <c r="H851" s="109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106"/>
      <c r="F852" s="107"/>
      <c r="G852" s="108"/>
      <c r="H852" s="109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106"/>
      <c r="F853" s="107"/>
      <c r="G853" s="108"/>
      <c r="H853" s="109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106"/>
      <c r="F854" s="107"/>
      <c r="G854" s="108"/>
      <c r="H854" s="109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106"/>
      <c r="F855" s="107"/>
      <c r="G855" s="108"/>
      <c r="H855" s="109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106"/>
      <c r="F856" s="107"/>
      <c r="G856" s="108"/>
      <c r="H856" s="109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106"/>
      <c r="F857" s="107"/>
      <c r="G857" s="108"/>
      <c r="H857" s="109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106"/>
      <c r="F858" s="107"/>
      <c r="G858" s="108"/>
      <c r="H858" s="109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106"/>
      <c r="F859" s="107"/>
      <c r="G859" s="108"/>
      <c r="H859" s="109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106"/>
      <c r="F860" s="107"/>
      <c r="G860" s="108"/>
      <c r="H860" s="109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106"/>
      <c r="F861" s="107"/>
      <c r="G861" s="108"/>
      <c r="H861" s="109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106"/>
      <c r="F862" s="107"/>
      <c r="G862" s="108"/>
      <c r="H862" s="109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106"/>
      <c r="F863" s="107"/>
      <c r="G863" s="108"/>
      <c r="H863" s="109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106"/>
      <c r="F864" s="107"/>
      <c r="G864" s="108"/>
      <c r="H864" s="109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106"/>
      <c r="F865" s="107"/>
      <c r="G865" s="108"/>
      <c r="H865" s="109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106"/>
      <c r="F866" s="107"/>
      <c r="G866" s="108"/>
      <c r="H866" s="109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106"/>
      <c r="F867" s="107"/>
      <c r="G867" s="108"/>
      <c r="H867" s="109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106"/>
      <c r="F868" s="107"/>
      <c r="G868" s="108"/>
      <c r="H868" s="109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106"/>
      <c r="F869" s="107"/>
      <c r="G869" s="108"/>
      <c r="H869" s="109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106"/>
      <c r="F870" s="107"/>
      <c r="G870" s="108"/>
      <c r="H870" s="109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106"/>
      <c r="F871" s="107"/>
      <c r="G871" s="108"/>
      <c r="H871" s="109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106"/>
      <c r="F872" s="107"/>
      <c r="G872" s="108"/>
      <c r="H872" s="109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106"/>
      <c r="F873" s="107"/>
      <c r="G873" s="108"/>
      <c r="H873" s="109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106"/>
      <c r="F874" s="107"/>
      <c r="G874" s="108"/>
      <c r="H874" s="109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106"/>
      <c r="F875" s="107"/>
      <c r="G875" s="108"/>
      <c r="H875" s="109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106"/>
      <c r="F876" s="107"/>
      <c r="G876" s="108"/>
      <c r="H876" s="109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106"/>
      <c r="F877" s="107"/>
      <c r="G877" s="108"/>
      <c r="H877" s="109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106"/>
      <c r="F878" s="107"/>
      <c r="G878" s="108"/>
      <c r="H878" s="109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106"/>
      <c r="F879" s="107"/>
      <c r="G879" s="108"/>
      <c r="H879" s="109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106"/>
      <c r="F880" s="107"/>
      <c r="G880" s="108"/>
      <c r="H880" s="109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106"/>
      <c r="F881" s="107"/>
      <c r="G881" s="108"/>
      <c r="H881" s="109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106"/>
      <c r="F882" s="107"/>
      <c r="G882" s="108"/>
      <c r="H882" s="109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106"/>
      <c r="F883" s="107"/>
      <c r="G883" s="108"/>
      <c r="H883" s="109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106"/>
      <c r="F884" s="107"/>
      <c r="G884" s="108"/>
      <c r="H884" s="109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106"/>
      <c r="F885" s="107"/>
      <c r="G885" s="108"/>
      <c r="H885" s="109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106"/>
      <c r="F886" s="107"/>
      <c r="G886" s="108"/>
      <c r="H886" s="109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106"/>
      <c r="F887" s="107"/>
      <c r="G887" s="108"/>
      <c r="H887" s="109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106"/>
      <c r="F888" s="107"/>
      <c r="G888" s="108"/>
      <c r="H888" s="109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106"/>
      <c r="F889" s="107"/>
      <c r="G889" s="108"/>
      <c r="H889" s="109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106"/>
      <c r="F890" s="107"/>
      <c r="G890" s="108"/>
      <c r="H890" s="109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106"/>
      <c r="F891" s="107"/>
      <c r="G891" s="108"/>
      <c r="H891" s="109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106"/>
      <c r="F892" s="107"/>
      <c r="G892" s="108"/>
      <c r="H892" s="109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106"/>
      <c r="F893" s="107"/>
      <c r="G893" s="108"/>
      <c r="H893" s="109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106"/>
      <c r="F894" s="107"/>
      <c r="G894" s="108"/>
      <c r="H894" s="109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106"/>
      <c r="F895" s="107"/>
      <c r="G895" s="108"/>
      <c r="H895" s="109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106"/>
      <c r="F896" s="107"/>
      <c r="G896" s="108"/>
      <c r="H896" s="109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106"/>
      <c r="F897" s="107"/>
      <c r="G897" s="108"/>
      <c r="H897" s="109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106"/>
      <c r="F898" s="107"/>
      <c r="G898" s="108"/>
      <c r="H898" s="109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106"/>
      <c r="F899" s="107"/>
      <c r="G899" s="108"/>
      <c r="H899" s="109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106"/>
      <c r="F900" s="107"/>
      <c r="G900" s="108"/>
      <c r="H900" s="109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106"/>
      <c r="F901" s="107"/>
      <c r="G901" s="108"/>
      <c r="H901" s="109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106"/>
      <c r="F902" s="107"/>
      <c r="G902" s="108"/>
      <c r="H902" s="109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106"/>
      <c r="F903" s="107"/>
      <c r="G903" s="108"/>
      <c r="H903" s="109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106"/>
      <c r="F904" s="107"/>
      <c r="G904" s="108"/>
      <c r="H904" s="109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106"/>
      <c r="F905" s="107"/>
      <c r="G905" s="108"/>
      <c r="H905" s="109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106"/>
      <c r="F906" s="107"/>
      <c r="G906" s="108"/>
      <c r="H906" s="109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106"/>
      <c r="F907" s="107"/>
      <c r="G907" s="108"/>
      <c r="H907" s="109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106"/>
      <c r="F908" s="107"/>
      <c r="G908" s="108"/>
      <c r="H908" s="109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106"/>
      <c r="F909" s="107"/>
      <c r="G909" s="108"/>
      <c r="H909" s="109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106"/>
      <c r="F910" s="107"/>
      <c r="G910" s="108"/>
      <c r="H910" s="109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106"/>
      <c r="F911" s="107"/>
      <c r="G911" s="108"/>
      <c r="H911" s="109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106"/>
      <c r="F912" s="107"/>
      <c r="G912" s="108"/>
      <c r="H912" s="109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106"/>
      <c r="F913" s="107"/>
      <c r="G913" s="108"/>
      <c r="H913" s="109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106"/>
      <c r="F914" s="107"/>
      <c r="G914" s="108"/>
      <c r="H914" s="109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106"/>
      <c r="F915" s="107"/>
      <c r="G915" s="108"/>
      <c r="H915" s="109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106"/>
      <c r="F916" s="107"/>
      <c r="G916" s="108"/>
      <c r="H916" s="109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106"/>
      <c r="F917" s="107"/>
      <c r="G917" s="108"/>
      <c r="H917" s="109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106"/>
      <c r="F918" s="107"/>
      <c r="G918" s="108"/>
      <c r="H918" s="109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106"/>
      <c r="F919" s="107"/>
      <c r="G919" s="108"/>
      <c r="H919" s="109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106"/>
      <c r="F920" s="107"/>
      <c r="G920" s="108"/>
      <c r="H920" s="109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106"/>
      <c r="F921" s="107"/>
      <c r="G921" s="108"/>
      <c r="H921" s="109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106"/>
      <c r="F922" s="107"/>
      <c r="G922" s="108"/>
      <c r="H922" s="109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106"/>
      <c r="F923" s="107"/>
      <c r="G923" s="108"/>
      <c r="H923" s="109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106"/>
      <c r="F924" s="107"/>
      <c r="G924" s="108"/>
      <c r="H924" s="109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106"/>
      <c r="F925" s="107"/>
      <c r="G925" s="108"/>
      <c r="H925" s="109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106"/>
      <c r="F926" s="107"/>
      <c r="G926" s="108"/>
      <c r="H926" s="109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106"/>
      <c r="F927" s="107"/>
      <c r="G927" s="108"/>
      <c r="H927" s="109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106"/>
      <c r="F928" s="107"/>
      <c r="G928" s="108"/>
      <c r="H928" s="109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106"/>
      <c r="F929" s="107"/>
      <c r="G929" s="108"/>
      <c r="H929" s="109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106"/>
      <c r="F930" s="107"/>
      <c r="G930" s="108"/>
      <c r="H930" s="109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106"/>
      <c r="F931" s="107"/>
      <c r="G931" s="108"/>
      <c r="H931" s="109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106"/>
      <c r="F932" s="107"/>
      <c r="G932" s="108"/>
      <c r="H932" s="109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106"/>
      <c r="F933" s="107"/>
      <c r="G933" s="108"/>
      <c r="H933" s="109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106"/>
      <c r="F934" s="107"/>
      <c r="G934" s="108"/>
      <c r="H934" s="109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106"/>
      <c r="F935" s="107"/>
      <c r="G935" s="108"/>
      <c r="H935" s="109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106"/>
      <c r="F936" s="107"/>
      <c r="G936" s="108"/>
      <c r="H936" s="109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106"/>
      <c r="F937" s="107"/>
      <c r="G937" s="108"/>
      <c r="H937" s="109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106"/>
      <c r="F938" s="107"/>
      <c r="G938" s="108"/>
      <c r="H938" s="109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106"/>
      <c r="F939" s="107"/>
      <c r="G939" s="108"/>
      <c r="H939" s="109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106"/>
      <c r="F940" s="107"/>
      <c r="G940" s="108"/>
      <c r="H940" s="109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106"/>
      <c r="F941" s="107"/>
      <c r="G941" s="108"/>
      <c r="H941" s="109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106"/>
      <c r="F942" s="107"/>
      <c r="G942" s="108"/>
      <c r="H942" s="109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106"/>
      <c r="F943" s="107"/>
      <c r="G943" s="108"/>
      <c r="H943" s="109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106"/>
      <c r="F944" s="107"/>
      <c r="G944" s="108"/>
      <c r="H944" s="109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106"/>
      <c r="F945" s="107"/>
      <c r="G945" s="108"/>
      <c r="H945" s="109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106"/>
      <c r="F946" s="107"/>
      <c r="G946" s="108"/>
      <c r="H946" s="109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106"/>
      <c r="F947" s="107"/>
      <c r="G947" s="108"/>
      <c r="H947" s="109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106"/>
      <c r="F948" s="107"/>
      <c r="G948" s="108"/>
      <c r="H948" s="109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106"/>
      <c r="F949" s="107"/>
      <c r="G949" s="108"/>
      <c r="H949" s="109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106"/>
      <c r="F950" s="107"/>
      <c r="G950" s="108"/>
      <c r="H950" s="109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106"/>
      <c r="F951" s="107"/>
      <c r="G951" s="108"/>
      <c r="H951" s="109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106"/>
      <c r="F952" s="107"/>
      <c r="G952" s="108"/>
      <c r="H952" s="109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106"/>
      <c r="F953" s="107"/>
      <c r="G953" s="108"/>
      <c r="H953" s="109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106"/>
      <c r="F954" s="107"/>
      <c r="G954" s="108"/>
      <c r="H954" s="109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106"/>
      <c r="F955" s="107"/>
      <c r="G955" s="108"/>
      <c r="H955" s="109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106"/>
      <c r="F956" s="107"/>
      <c r="G956" s="108"/>
      <c r="H956" s="109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106"/>
      <c r="F957" s="107"/>
      <c r="G957" s="108"/>
      <c r="H957" s="109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106"/>
      <c r="F958" s="107"/>
      <c r="G958" s="108"/>
      <c r="H958" s="109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106"/>
      <c r="F959" s="107"/>
      <c r="G959" s="108"/>
      <c r="H959" s="109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106"/>
      <c r="F960" s="107"/>
      <c r="G960" s="108"/>
      <c r="H960" s="109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106"/>
      <c r="F961" s="107"/>
      <c r="G961" s="108"/>
      <c r="H961" s="109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106"/>
      <c r="F962" s="107"/>
      <c r="G962" s="108"/>
      <c r="H962" s="109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106"/>
      <c r="F963" s="107"/>
      <c r="G963" s="108"/>
      <c r="H963" s="109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106"/>
      <c r="F964" s="107"/>
      <c r="G964" s="108"/>
      <c r="H964" s="109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106"/>
      <c r="F965" s="107"/>
      <c r="G965" s="108"/>
      <c r="H965" s="109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106"/>
      <c r="F966" s="107"/>
      <c r="G966" s="108"/>
      <c r="H966" s="109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106"/>
      <c r="F967" s="107"/>
      <c r="G967" s="108"/>
      <c r="H967" s="109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106"/>
      <c r="F968" s="107"/>
      <c r="G968" s="108"/>
      <c r="H968" s="109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106"/>
      <c r="F969" s="107"/>
      <c r="G969" s="108"/>
      <c r="H969" s="109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106"/>
      <c r="F970" s="107"/>
      <c r="G970" s="108"/>
      <c r="H970" s="109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106"/>
      <c r="F971" s="107"/>
      <c r="G971" s="108"/>
      <c r="H971" s="109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106"/>
      <c r="F972" s="107"/>
      <c r="G972" s="108"/>
      <c r="H972" s="109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106"/>
      <c r="F973" s="107"/>
      <c r="G973" s="108"/>
      <c r="H973" s="109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106"/>
      <c r="F974" s="107"/>
      <c r="G974" s="108"/>
      <c r="H974" s="109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106"/>
      <c r="F975" s="107"/>
      <c r="G975" s="108"/>
      <c r="H975" s="109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106"/>
      <c r="F976" s="107"/>
      <c r="G976" s="108"/>
      <c r="H976" s="109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106"/>
      <c r="F977" s="107"/>
      <c r="G977" s="108"/>
      <c r="H977" s="109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106"/>
      <c r="F978" s="107"/>
      <c r="G978" s="108"/>
      <c r="H978" s="109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106"/>
      <c r="F979" s="107"/>
      <c r="G979" s="108"/>
      <c r="H979" s="109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106"/>
      <c r="F980" s="107"/>
      <c r="G980" s="108"/>
      <c r="H980" s="109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106"/>
      <c r="F981" s="107"/>
      <c r="G981" s="108"/>
      <c r="H981" s="109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106"/>
      <c r="F982" s="107"/>
      <c r="G982" s="108"/>
      <c r="H982" s="109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106"/>
      <c r="F983" s="107"/>
      <c r="G983" s="108"/>
      <c r="H983" s="109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106"/>
      <c r="F984" s="107"/>
      <c r="G984" s="108"/>
      <c r="H984" s="109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106"/>
      <c r="F985" s="107"/>
      <c r="G985" s="108"/>
      <c r="H985" s="109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106"/>
      <c r="F986" s="107"/>
      <c r="G986" s="108"/>
      <c r="H986" s="109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106"/>
      <c r="F987" s="107"/>
      <c r="G987" s="108"/>
      <c r="H987" s="109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106"/>
      <c r="F988" s="107"/>
      <c r="G988" s="108"/>
      <c r="H988" s="109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106"/>
      <c r="F989" s="107"/>
      <c r="G989" s="108"/>
      <c r="H989" s="109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106"/>
      <c r="F990" s="107"/>
      <c r="G990" s="108"/>
      <c r="H990" s="109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106"/>
      <c r="F991" s="107"/>
      <c r="G991" s="108"/>
      <c r="H991" s="109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106"/>
      <c r="F992" s="107"/>
      <c r="G992" s="108"/>
      <c r="H992" s="109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106"/>
      <c r="F993" s="107"/>
      <c r="G993" s="108"/>
      <c r="H993" s="109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106"/>
      <c r="F994" s="107"/>
      <c r="G994" s="108"/>
      <c r="H994" s="109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106"/>
      <c r="F995" s="107"/>
      <c r="G995" s="108"/>
      <c r="H995" s="109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106"/>
      <c r="F996" s="107"/>
      <c r="G996" s="108"/>
      <c r="H996" s="109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106"/>
      <c r="F997" s="107"/>
      <c r="G997" s="108"/>
      <c r="H997" s="109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106"/>
      <c r="F998" s="107"/>
      <c r="G998" s="108"/>
      <c r="H998" s="109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106"/>
      <c r="F999" s="107"/>
      <c r="G999" s="108"/>
      <c r="H999" s="109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106"/>
      <c r="F1000" s="107"/>
      <c r="G1000" s="108"/>
      <c r="H1000" s="109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">
    <mergeCell ref="A1:J1"/>
    <mergeCell ref="A2:J2"/>
    <mergeCell ref="A3:A4"/>
    <mergeCell ref="E3:E4"/>
    <mergeCell ref="F3:H3"/>
    <mergeCell ref="I3:J3"/>
    <mergeCell ref="A40:J40"/>
    <mergeCell ref="F46:H46"/>
    <mergeCell ref="I46:J46"/>
    <mergeCell ref="A83:J83"/>
    <mergeCell ref="A84:J84"/>
    <mergeCell ref="A85:J85"/>
    <mergeCell ref="A86:J86"/>
    <mergeCell ref="A41:J41"/>
    <mergeCell ref="A42:J42"/>
    <mergeCell ref="A43:J43"/>
    <mergeCell ref="A44:J44"/>
    <mergeCell ref="A45:J45"/>
    <mergeCell ref="A46:A47"/>
    <mergeCell ref="E46:E47"/>
  </mergeCells>
  <hyperlinks>
    <hyperlink r:id="rId1" ref="A43"/>
    <hyperlink r:id="rId2" ref="A86"/>
  </hyperlinks>
  <printOptions/>
  <pageMargins bottom="0.196527777777778" footer="0.0" header="0.0" left="0.118055555555556" right="0.118055555555556" top="0.157638888888889"/>
  <pageSetup fitToHeight="0"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5.57"/>
  </cols>
  <sheetData>
    <row r="1">
      <c r="A1" s="110" t="s">
        <v>26</v>
      </c>
    </row>
    <row r="2" ht="28.5" customHeight="1"/>
    <row r="3">
      <c r="A3" s="111" t="s">
        <v>1</v>
      </c>
      <c r="B3" s="112" t="s">
        <v>27</v>
      </c>
      <c r="C3" s="113" t="s">
        <v>2</v>
      </c>
      <c r="D3" s="114" t="s">
        <v>3</v>
      </c>
      <c r="E3" s="115" t="s">
        <v>28</v>
      </c>
      <c r="F3" s="116" t="s">
        <v>29</v>
      </c>
      <c r="G3" s="117"/>
      <c r="H3" s="118" t="s">
        <v>30</v>
      </c>
      <c r="I3" s="119"/>
      <c r="J3" s="117"/>
      <c r="K3" s="120" t="s">
        <v>31</v>
      </c>
      <c r="L3" s="119"/>
      <c r="M3" s="121" t="s">
        <v>32</v>
      </c>
      <c r="N3" s="117"/>
    </row>
    <row r="4">
      <c r="A4" s="122"/>
      <c r="B4" s="122"/>
      <c r="C4" s="123" t="s">
        <v>8</v>
      </c>
      <c r="D4" s="124" t="s">
        <v>8</v>
      </c>
      <c r="E4" s="125" t="s">
        <v>8</v>
      </c>
      <c r="F4" s="123" t="s">
        <v>13</v>
      </c>
      <c r="G4" s="124" t="s">
        <v>33</v>
      </c>
      <c r="H4" s="124" t="s">
        <v>9</v>
      </c>
      <c r="I4" s="124" t="s">
        <v>13</v>
      </c>
      <c r="J4" s="126" t="s">
        <v>34</v>
      </c>
      <c r="K4" s="127" t="s">
        <v>35</v>
      </c>
      <c r="L4" s="128" t="s">
        <v>13</v>
      </c>
      <c r="M4" s="111" t="s">
        <v>35</v>
      </c>
      <c r="N4" s="129" t="s">
        <v>13</v>
      </c>
    </row>
    <row r="5">
      <c r="A5" s="130" t="s">
        <v>36</v>
      </c>
      <c r="B5" s="131" t="s">
        <v>37</v>
      </c>
      <c r="C5" s="132">
        <v>12.5</v>
      </c>
      <c r="D5" s="133">
        <v>96.0</v>
      </c>
      <c r="E5" s="134">
        <v>2000.0</v>
      </c>
      <c r="F5" s="135">
        <v>2.112</v>
      </c>
      <c r="G5" s="136">
        <v>88.0</v>
      </c>
      <c r="H5" s="136">
        <v>10.0</v>
      </c>
      <c r="I5" s="136">
        <f t="shared" ref="I5:I46" si="1">C5*D5*E5*H5/1000000000</f>
        <v>0.024</v>
      </c>
      <c r="J5" s="136">
        <v>1.76</v>
      </c>
      <c r="K5" s="137">
        <f t="shared" ref="K5:K9" si="2">ROUND(I5*$L$5, 0)</f>
        <v>564</v>
      </c>
      <c r="L5" s="138">
        <v>23500.0</v>
      </c>
      <c r="M5" s="139">
        <v>763.0</v>
      </c>
      <c r="N5" s="140">
        <v>31800.0</v>
      </c>
    </row>
    <row r="6">
      <c r="A6" s="141"/>
      <c r="B6" s="142"/>
      <c r="C6" s="132">
        <v>12.5</v>
      </c>
      <c r="D6" s="133">
        <v>96.0</v>
      </c>
      <c r="E6" s="134">
        <v>2400.0</v>
      </c>
      <c r="F6" s="135">
        <v>2.534</v>
      </c>
      <c r="G6" s="136">
        <v>88.0</v>
      </c>
      <c r="H6" s="136">
        <v>10.0</v>
      </c>
      <c r="I6" s="136">
        <f t="shared" si="1"/>
        <v>0.0288</v>
      </c>
      <c r="J6" s="136">
        <v>2.11</v>
      </c>
      <c r="K6" s="137">
        <f t="shared" si="2"/>
        <v>677</v>
      </c>
      <c r="L6" s="141"/>
      <c r="M6" s="133">
        <v>916.0</v>
      </c>
      <c r="N6" s="141"/>
    </row>
    <row r="7">
      <c r="A7" s="141"/>
      <c r="B7" s="142"/>
      <c r="C7" s="132">
        <v>12.5</v>
      </c>
      <c r="D7" s="133">
        <v>96.0</v>
      </c>
      <c r="E7" s="134">
        <v>2500.0</v>
      </c>
      <c r="F7" s="135">
        <v>2.64</v>
      </c>
      <c r="G7" s="136">
        <v>88.0</v>
      </c>
      <c r="H7" s="136">
        <v>10.0</v>
      </c>
      <c r="I7" s="136">
        <f t="shared" si="1"/>
        <v>0.03</v>
      </c>
      <c r="J7" s="136">
        <v>2.2</v>
      </c>
      <c r="K7" s="137">
        <f t="shared" si="2"/>
        <v>705</v>
      </c>
      <c r="L7" s="141"/>
      <c r="M7" s="133">
        <v>954.0</v>
      </c>
      <c r="N7" s="141"/>
    </row>
    <row r="8">
      <c r="A8" s="141"/>
      <c r="B8" s="142"/>
      <c r="C8" s="132">
        <v>12.5</v>
      </c>
      <c r="D8" s="133">
        <v>96.0</v>
      </c>
      <c r="E8" s="134">
        <v>2700.0</v>
      </c>
      <c r="F8" s="135">
        <v>2.851</v>
      </c>
      <c r="G8" s="136">
        <v>88.0</v>
      </c>
      <c r="H8" s="136">
        <v>10.0</v>
      </c>
      <c r="I8" s="136">
        <f t="shared" si="1"/>
        <v>0.0324</v>
      </c>
      <c r="J8" s="136">
        <v>2.38</v>
      </c>
      <c r="K8" s="137">
        <f t="shared" si="2"/>
        <v>761</v>
      </c>
      <c r="L8" s="141"/>
      <c r="M8" s="133">
        <v>1030.0</v>
      </c>
      <c r="N8" s="141"/>
    </row>
    <row r="9">
      <c r="A9" s="141"/>
      <c r="B9" s="142"/>
      <c r="C9" s="132">
        <v>12.5</v>
      </c>
      <c r="D9" s="133">
        <v>96.0</v>
      </c>
      <c r="E9" s="134">
        <v>3000.0</v>
      </c>
      <c r="F9" s="135">
        <v>3.168</v>
      </c>
      <c r="G9" s="136">
        <v>88.0</v>
      </c>
      <c r="H9" s="136">
        <v>10.0</v>
      </c>
      <c r="I9" s="136">
        <f t="shared" si="1"/>
        <v>0.036</v>
      </c>
      <c r="J9" s="136">
        <v>2.64</v>
      </c>
      <c r="K9" s="137">
        <f t="shared" si="2"/>
        <v>846</v>
      </c>
      <c r="L9" s="143"/>
      <c r="M9" s="133">
        <v>1145.0</v>
      </c>
      <c r="N9" s="143"/>
    </row>
    <row r="10">
      <c r="A10" s="144" t="s">
        <v>36</v>
      </c>
      <c r="B10" s="145" t="s">
        <v>38</v>
      </c>
      <c r="C10" s="132">
        <v>12.5</v>
      </c>
      <c r="D10" s="133">
        <v>96.0</v>
      </c>
      <c r="E10" s="134">
        <v>2000.0</v>
      </c>
      <c r="F10" s="135">
        <v>2.112</v>
      </c>
      <c r="G10" s="136">
        <v>88.0</v>
      </c>
      <c r="H10" s="136">
        <v>10.0</v>
      </c>
      <c r="I10" s="136">
        <f t="shared" si="1"/>
        <v>0.024</v>
      </c>
      <c r="J10" s="136">
        <v>1.76</v>
      </c>
      <c r="K10" s="146">
        <f t="shared" ref="K10:K14" si="3">ROUND(I10*$L$10, 0)</f>
        <v>372</v>
      </c>
      <c r="L10" s="147">
        <v>15500.0</v>
      </c>
      <c r="M10" s="133">
        <v>492.0</v>
      </c>
      <c r="N10" s="148">
        <v>20500.0</v>
      </c>
    </row>
    <row r="11">
      <c r="A11" s="141"/>
      <c r="B11" s="142"/>
      <c r="C11" s="132">
        <v>12.5</v>
      </c>
      <c r="D11" s="133">
        <v>96.0</v>
      </c>
      <c r="E11" s="134">
        <v>2400.0</v>
      </c>
      <c r="F11" s="135">
        <v>2.534</v>
      </c>
      <c r="G11" s="136">
        <v>88.0</v>
      </c>
      <c r="H11" s="136">
        <v>10.0</v>
      </c>
      <c r="I11" s="136">
        <f t="shared" si="1"/>
        <v>0.0288</v>
      </c>
      <c r="J11" s="136">
        <v>2.11</v>
      </c>
      <c r="K11" s="146">
        <f t="shared" si="3"/>
        <v>446</v>
      </c>
      <c r="L11" s="141"/>
      <c r="M11" s="133">
        <v>590.0</v>
      </c>
      <c r="N11" s="141"/>
    </row>
    <row r="12">
      <c r="A12" s="141"/>
      <c r="B12" s="142"/>
      <c r="C12" s="132">
        <v>12.5</v>
      </c>
      <c r="D12" s="133">
        <v>96.0</v>
      </c>
      <c r="E12" s="134">
        <v>2500.0</v>
      </c>
      <c r="F12" s="135">
        <v>2.64</v>
      </c>
      <c r="G12" s="136">
        <v>88.0</v>
      </c>
      <c r="H12" s="136">
        <v>10.0</v>
      </c>
      <c r="I12" s="136">
        <f t="shared" si="1"/>
        <v>0.03</v>
      </c>
      <c r="J12" s="136">
        <v>2.2</v>
      </c>
      <c r="K12" s="146">
        <f t="shared" si="3"/>
        <v>465</v>
      </c>
      <c r="L12" s="141"/>
      <c r="M12" s="133">
        <v>615.0</v>
      </c>
      <c r="N12" s="141"/>
    </row>
    <row r="13">
      <c r="A13" s="141"/>
      <c r="B13" s="142"/>
      <c r="C13" s="132">
        <v>12.5</v>
      </c>
      <c r="D13" s="133">
        <v>96.0</v>
      </c>
      <c r="E13" s="134">
        <v>2700.0</v>
      </c>
      <c r="F13" s="135">
        <v>2.851</v>
      </c>
      <c r="G13" s="136">
        <v>88.0</v>
      </c>
      <c r="H13" s="136">
        <v>10.0</v>
      </c>
      <c r="I13" s="136">
        <f t="shared" si="1"/>
        <v>0.0324</v>
      </c>
      <c r="J13" s="136">
        <v>2.38</v>
      </c>
      <c r="K13" s="146">
        <f t="shared" si="3"/>
        <v>502</v>
      </c>
      <c r="L13" s="141"/>
      <c r="M13" s="133">
        <v>664.0</v>
      </c>
      <c r="N13" s="141"/>
    </row>
    <row r="14">
      <c r="A14" s="143"/>
      <c r="B14" s="122"/>
      <c r="C14" s="132">
        <v>12.5</v>
      </c>
      <c r="D14" s="133">
        <v>96.0</v>
      </c>
      <c r="E14" s="134">
        <v>3000.0</v>
      </c>
      <c r="F14" s="135">
        <v>3.168</v>
      </c>
      <c r="G14" s="136">
        <v>88.0</v>
      </c>
      <c r="H14" s="136">
        <v>10.0</v>
      </c>
      <c r="I14" s="136">
        <f t="shared" si="1"/>
        <v>0.036</v>
      </c>
      <c r="J14" s="136">
        <v>2.64</v>
      </c>
      <c r="K14" s="146">
        <f t="shared" si="3"/>
        <v>558</v>
      </c>
      <c r="L14" s="141"/>
      <c r="M14" s="149">
        <v>738.0</v>
      </c>
      <c r="N14" s="141"/>
    </row>
    <row r="15">
      <c r="A15" s="130" t="s">
        <v>36</v>
      </c>
      <c r="B15" s="145" t="s">
        <v>37</v>
      </c>
      <c r="C15" s="132">
        <v>12.5</v>
      </c>
      <c r="D15" s="133">
        <v>86.0</v>
      </c>
      <c r="E15" s="134">
        <v>2000.0</v>
      </c>
      <c r="F15" s="135">
        <v>2.064</v>
      </c>
      <c r="G15" s="136">
        <v>96.0</v>
      </c>
      <c r="H15" s="136">
        <v>10.0</v>
      </c>
      <c r="I15" s="136">
        <f t="shared" si="1"/>
        <v>0.0215</v>
      </c>
      <c r="J15" s="136">
        <v>1.56</v>
      </c>
      <c r="K15" s="137">
        <v>479.0</v>
      </c>
      <c r="L15" s="150">
        <v>22300.0</v>
      </c>
      <c r="M15" s="139">
        <v>654.0</v>
      </c>
      <c r="N15" s="140">
        <v>30400.0</v>
      </c>
    </row>
    <row r="16">
      <c r="A16" s="141"/>
      <c r="B16" s="142"/>
      <c r="C16" s="132">
        <v>12.5</v>
      </c>
      <c r="D16" s="133">
        <v>86.0</v>
      </c>
      <c r="E16" s="134">
        <v>2400.0</v>
      </c>
      <c r="F16" s="135">
        <v>2.476</v>
      </c>
      <c r="G16" s="136">
        <v>96.0</v>
      </c>
      <c r="H16" s="136">
        <v>10.0</v>
      </c>
      <c r="I16" s="136">
        <f t="shared" si="1"/>
        <v>0.0258</v>
      </c>
      <c r="J16" s="136">
        <v>1.87</v>
      </c>
      <c r="K16" s="146">
        <v>575.0</v>
      </c>
      <c r="L16" s="141"/>
      <c r="M16" s="133">
        <v>784.0</v>
      </c>
      <c r="N16" s="141"/>
    </row>
    <row r="17">
      <c r="A17" s="141"/>
      <c r="B17" s="142"/>
      <c r="C17" s="132">
        <v>12.5</v>
      </c>
      <c r="D17" s="133">
        <v>86.0</v>
      </c>
      <c r="E17" s="134">
        <v>2500.0</v>
      </c>
      <c r="F17" s="135">
        <v>2.58</v>
      </c>
      <c r="G17" s="136">
        <v>96.0</v>
      </c>
      <c r="H17" s="136">
        <v>10.0</v>
      </c>
      <c r="I17" s="136">
        <f t="shared" si="1"/>
        <v>0.026875</v>
      </c>
      <c r="J17" s="136">
        <v>1.95</v>
      </c>
      <c r="K17" s="146">
        <v>599.0</v>
      </c>
      <c r="L17" s="141"/>
      <c r="M17" s="133">
        <v>817.0</v>
      </c>
      <c r="N17" s="141"/>
    </row>
    <row r="18">
      <c r="A18" s="141"/>
      <c r="B18" s="142"/>
      <c r="C18" s="132">
        <v>12.5</v>
      </c>
      <c r="D18" s="133">
        <v>86.0</v>
      </c>
      <c r="E18" s="134">
        <v>2700.0</v>
      </c>
      <c r="F18" s="135">
        <v>2.786</v>
      </c>
      <c r="G18" s="136">
        <v>96.0</v>
      </c>
      <c r="H18" s="136">
        <v>10.0</v>
      </c>
      <c r="I18" s="136">
        <f t="shared" si="1"/>
        <v>0.029025</v>
      </c>
      <c r="J18" s="136">
        <v>2.11</v>
      </c>
      <c r="K18" s="146">
        <v>647.0</v>
      </c>
      <c r="L18" s="141"/>
      <c r="M18" s="133">
        <v>882.0</v>
      </c>
      <c r="N18" s="141"/>
    </row>
    <row r="19">
      <c r="A19" s="143"/>
      <c r="B19" s="122"/>
      <c r="C19" s="132">
        <v>12.5</v>
      </c>
      <c r="D19" s="133">
        <v>86.0</v>
      </c>
      <c r="E19" s="134">
        <v>3000.0</v>
      </c>
      <c r="F19" s="135">
        <v>3.096</v>
      </c>
      <c r="G19" s="136">
        <v>96.0</v>
      </c>
      <c r="H19" s="136">
        <v>10.0</v>
      </c>
      <c r="I19" s="136">
        <f t="shared" si="1"/>
        <v>0.03225</v>
      </c>
      <c r="J19" s="136">
        <v>2.34</v>
      </c>
      <c r="K19" s="151">
        <v>719.0</v>
      </c>
      <c r="L19" s="143"/>
      <c r="M19" s="149">
        <v>980.0</v>
      </c>
      <c r="N19" s="143"/>
    </row>
    <row r="20">
      <c r="A20" s="130" t="s">
        <v>36</v>
      </c>
      <c r="B20" s="145" t="s">
        <v>38</v>
      </c>
      <c r="C20" s="132">
        <v>12.5</v>
      </c>
      <c r="D20" s="133">
        <v>86.0</v>
      </c>
      <c r="E20" s="134">
        <v>2000.0</v>
      </c>
      <c r="F20" s="135">
        <v>2.064</v>
      </c>
      <c r="G20" s="136">
        <v>96.0</v>
      </c>
      <c r="H20" s="136">
        <v>10.0</v>
      </c>
      <c r="I20" s="136">
        <f t="shared" si="1"/>
        <v>0.0215</v>
      </c>
      <c r="J20" s="136">
        <v>1.56</v>
      </c>
      <c r="K20" s="137">
        <v>325.0</v>
      </c>
      <c r="L20" s="150">
        <v>15100.0</v>
      </c>
      <c r="M20" s="139">
        <v>441.0</v>
      </c>
      <c r="N20" s="140">
        <v>20500.0</v>
      </c>
    </row>
    <row r="21">
      <c r="A21" s="141"/>
      <c r="B21" s="142"/>
      <c r="C21" s="132">
        <v>12.5</v>
      </c>
      <c r="D21" s="133">
        <v>86.0</v>
      </c>
      <c r="E21" s="134">
        <v>2200.0</v>
      </c>
      <c r="F21" s="135">
        <v>2.27</v>
      </c>
      <c r="G21" s="136">
        <v>96.0</v>
      </c>
      <c r="H21" s="136">
        <v>10.0</v>
      </c>
      <c r="I21" s="136">
        <f t="shared" si="1"/>
        <v>0.02365</v>
      </c>
      <c r="J21" s="136">
        <v>1.72</v>
      </c>
      <c r="K21" s="146">
        <v>357.0</v>
      </c>
      <c r="L21" s="141"/>
      <c r="M21" s="133">
        <v>485.0</v>
      </c>
      <c r="N21" s="141"/>
    </row>
    <row r="22">
      <c r="A22" s="141"/>
      <c r="B22" s="142"/>
      <c r="C22" s="132">
        <v>12.5</v>
      </c>
      <c r="D22" s="133">
        <v>86.0</v>
      </c>
      <c r="E22" s="134">
        <v>2400.0</v>
      </c>
      <c r="F22" s="135">
        <v>2.476</v>
      </c>
      <c r="G22" s="136">
        <v>96.0</v>
      </c>
      <c r="H22" s="136">
        <v>10.0</v>
      </c>
      <c r="I22" s="136">
        <f t="shared" si="1"/>
        <v>0.0258</v>
      </c>
      <c r="J22" s="136">
        <v>1.87</v>
      </c>
      <c r="K22" s="146">
        <v>390.0</v>
      </c>
      <c r="L22" s="141"/>
      <c r="M22" s="133">
        <v>529.0</v>
      </c>
      <c r="N22" s="141"/>
    </row>
    <row r="23">
      <c r="A23" s="141"/>
      <c r="B23" s="142"/>
      <c r="C23" s="132">
        <v>12.5</v>
      </c>
      <c r="D23" s="133">
        <v>86.0</v>
      </c>
      <c r="E23" s="134">
        <v>2500.0</v>
      </c>
      <c r="F23" s="135">
        <v>2.58</v>
      </c>
      <c r="G23" s="136">
        <v>96.0</v>
      </c>
      <c r="H23" s="136">
        <v>10.0</v>
      </c>
      <c r="I23" s="136">
        <f t="shared" si="1"/>
        <v>0.026875</v>
      </c>
      <c r="J23" s="136">
        <v>1.95</v>
      </c>
      <c r="K23" s="146">
        <v>406.0</v>
      </c>
      <c r="L23" s="141"/>
      <c r="M23" s="133">
        <v>551.0</v>
      </c>
      <c r="N23" s="141"/>
    </row>
    <row r="24">
      <c r="A24" s="141"/>
      <c r="B24" s="142"/>
      <c r="C24" s="132">
        <v>12.5</v>
      </c>
      <c r="D24" s="133">
        <v>86.0</v>
      </c>
      <c r="E24" s="134">
        <v>2700.0</v>
      </c>
      <c r="F24" s="135">
        <v>2.786</v>
      </c>
      <c r="G24" s="136">
        <v>96.0</v>
      </c>
      <c r="H24" s="136">
        <v>10.0</v>
      </c>
      <c r="I24" s="136">
        <f t="shared" si="1"/>
        <v>0.029025</v>
      </c>
      <c r="J24" s="136">
        <v>2.11</v>
      </c>
      <c r="K24" s="146">
        <v>438.0</v>
      </c>
      <c r="L24" s="141"/>
      <c r="M24" s="133">
        <v>595.0</v>
      </c>
      <c r="N24" s="141"/>
    </row>
    <row r="25">
      <c r="A25" s="141"/>
      <c r="B25" s="142"/>
      <c r="C25" s="152">
        <v>12.5</v>
      </c>
      <c r="D25" s="149">
        <v>86.0</v>
      </c>
      <c r="E25" s="153">
        <v>3000.0</v>
      </c>
      <c r="F25" s="154">
        <v>3.096</v>
      </c>
      <c r="G25" s="155">
        <v>96.0</v>
      </c>
      <c r="H25" s="155">
        <v>10.0</v>
      </c>
      <c r="I25" s="136">
        <f t="shared" si="1"/>
        <v>0.03225</v>
      </c>
      <c r="J25" s="155">
        <v>2.34</v>
      </c>
      <c r="K25" s="151">
        <v>487.0</v>
      </c>
      <c r="L25" s="143"/>
      <c r="M25" s="149">
        <v>661.0</v>
      </c>
      <c r="N25" s="143"/>
    </row>
    <row r="26">
      <c r="A26" s="144" t="s">
        <v>36</v>
      </c>
      <c r="B26" s="145" t="s">
        <v>37</v>
      </c>
      <c r="C26" s="156">
        <v>17.0</v>
      </c>
      <c r="D26" s="139">
        <v>96.0</v>
      </c>
      <c r="E26" s="157">
        <v>6000.0</v>
      </c>
      <c r="F26" s="158">
        <v>7.001</v>
      </c>
      <c r="G26" s="159">
        <v>143.0</v>
      </c>
      <c r="H26" s="159">
        <v>5.0</v>
      </c>
      <c r="I26" s="136">
        <f t="shared" si="1"/>
        <v>0.04896</v>
      </c>
      <c r="J26" s="159">
        <v>2.64</v>
      </c>
      <c r="K26" s="137">
        <v>1092.0</v>
      </c>
      <c r="L26" s="150">
        <v>22300.0</v>
      </c>
      <c r="M26" s="139">
        <v>1488.0</v>
      </c>
      <c r="N26" s="140">
        <v>30400.0</v>
      </c>
    </row>
    <row r="27">
      <c r="A27" s="141"/>
      <c r="B27" s="142"/>
      <c r="C27" s="160">
        <v>17.0</v>
      </c>
      <c r="D27" s="133">
        <v>96.0</v>
      </c>
      <c r="E27" s="134">
        <v>3000.0</v>
      </c>
      <c r="F27" s="135">
        <v>3.501</v>
      </c>
      <c r="G27" s="136">
        <v>143.0</v>
      </c>
      <c r="H27" s="136">
        <v>5.0</v>
      </c>
      <c r="I27" s="136">
        <f t="shared" si="1"/>
        <v>0.02448</v>
      </c>
      <c r="J27" s="136">
        <v>1.32</v>
      </c>
      <c r="K27" s="146">
        <v>546.0</v>
      </c>
      <c r="L27" s="141"/>
      <c r="M27" s="133">
        <v>744.0</v>
      </c>
      <c r="N27" s="141"/>
    </row>
    <row r="28">
      <c r="A28" s="141"/>
      <c r="B28" s="122"/>
      <c r="C28" s="160">
        <v>17.0</v>
      </c>
      <c r="D28" s="133">
        <v>96.0</v>
      </c>
      <c r="E28" s="134">
        <v>2000.0</v>
      </c>
      <c r="F28" s="135">
        <v>2.334</v>
      </c>
      <c r="G28" s="136">
        <v>143.0</v>
      </c>
      <c r="H28" s="136">
        <v>5.0</v>
      </c>
      <c r="I28" s="136">
        <f t="shared" si="1"/>
        <v>0.01632</v>
      </c>
      <c r="J28" s="136">
        <v>0.88</v>
      </c>
      <c r="K28" s="151">
        <v>364.0</v>
      </c>
      <c r="L28" s="143"/>
      <c r="M28" s="149">
        <v>496.0</v>
      </c>
      <c r="N28" s="143"/>
    </row>
    <row r="29">
      <c r="A29" s="141"/>
      <c r="B29" s="131" t="s">
        <v>38</v>
      </c>
      <c r="C29" s="160">
        <v>17.0</v>
      </c>
      <c r="D29" s="133">
        <v>96.0</v>
      </c>
      <c r="E29" s="134">
        <v>3000.0</v>
      </c>
      <c r="F29" s="135">
        <v>3.501</v>
      </c>
      <c r="G29" s="136">
        <v>143.0</v>
      </c>
      <c r="H29" s="136">
        <v>5.0</v>
      </c>
      <c r="I29" s="136">
        <f t="shared" si="1"/>
        <v>0.02448</v>
      </c>
      <c r="J29" s="136">
        <v>1.32</v>
      </c>
      <c r="K29" s="137">
        <v>296.0</v>
      </c>
      <c r="L29" s="150">
        <v>12100.0</v>
      </c>
      <c r="M29" s="139">
        <v>401.0</v>
      </c>
      <c r="N29" s="140">
        <v>16400.0</v>
      </c>
    </row>
    <row r="30">
      <c r="A30" s="143"/>
      <c r="B30" s="122"/>
      <c r="C30" s="160">
        <v>17.0</v>
      </c>
      <c r="D30" s="133">
        <v>96.0</v>
      </c>
      <c r="E30" s="134">
        <v>2000.0</v>
      </c>
      <c r="F30" s="135">
        <v>2.334</v>
      </c>
      <c r="G30" s="136">
        <v>143.0</v>
      </c>
      <c r="H30" s="136">
        <v>5.0</v>
      </c>
      <c r="I30" s="136">
        <f t="shared" si="1"/>
        <v>0.01632</v>
      </c>
      <c r="J30" s="136">
        <v>0.88</v>
      </c>
      <c r="K30" s="151">
        <v>197.0</v>
      </c>
      <c r="L30" s="143"/>
      <c r="M30" s="149">
        <v>268.0</v>
      </c>
      <c r="N30" s="143"/>
    </row>
    <row r="31">
      <c r="A31" s="130" t="s">
        <v>39</v>
      </c>
      <c r="B31" s="131" t="s">
        <v>37</v>
      </c>
      <c r="C31" s="160">
        <v>17.0</v>
      </c>
      <c r="D31" s="133">
        <v>121.0</v>
      </c>
      <c r="E31" s="134">
        <v>2000.0</v>
      </c>
      <c r="F31" s="135">
        <v>2.4067</v>
      </c>
      <c r="G31" s="136">
        <v>117.0</v>
      </c>
      <c r="H31" s="136">
        <v>5.0</v>
      </c>
      <c r="I31" s="136">
        <f t="shared" si="1"/>
        <v>0.02057</v>
      </c>
      <c r="J31" s="136">
        <v>1.13</v>
      </c>
      <c r="K31" s="137">
        <f t="shared" ref="K31:K34" si="4">ROUND(I31*$L$31, 0)</f>
        <v>494</v>
      </c>
      <c r="L31" s="138">
        <v>24000.0</v>
      </c>
      <c r="M31" s="139">
        <v>609.0</v>
      </c>
      <c r="N31" s="140">
        <v>29600.0</v>
      </c>
    </row>
    <row r="32">
      <c r="A32" s="141"/>
      <c r="B32" s="142"/>
      <c r="C32" s="160">
        <v>17.0</v>
      </c>
      <c r="D32" s="133">
        <v>121.0</v>
      </c>
      <c r="E32" s="134">
        <v>3000.0</v>
      </c>
      <c r="F32" s="135">
        <v>3.61</v>
      </c>
      <c r="G32" s="136">
        <v>117.0</v>
      </c>
      <c r="H32" s="136">
        <v>5.0</v>
      </c>
      <c r="I32" s="136">
        <f t="shared" si="1"/>
        <v>0.030855</v>
      </c>
      <c r="J32" s="136">
        <v>1.7</v>
      </c>
      <c r="K32" s="137">
        <f t="shared" si="4"/>
        <v>741</v>
      </c>
      <c r="L32" s="141"/>
      <c r="M32" s="133">
        <v>913.0</v>
      </c>
      <c r="N32" s="141"/>
    </row>
    <row r="33">
      <c r="A33" s="141"/>
      <c r="B33" s="142"/>
      <c r="C33" s="160">
        <v>17.0</v>
      </c>
      <c r="D33" s="133">
        <v>121.0</v>
      </c>
      <c r="E33" s="134">
        <v>4000.0</v>
      </c>
      <c r="F33" s="135">
        <v>4.813</v>
      </c>
      <c r="G33" s="136">
        <v>117.0</v>
      </c>
      <c r="H33" s="136">
        <v>5.0</v>
      </c>
      <c r="I33" s="136">
        <f t="shared" si="1"/>
        <v>0.04114</v>
      </c>
      <c r="J33" s="136">
        <v>2.26</v>
      </c>
      <c r="K33" s="137">
        <f t="shared" si="4"/>
        <v>987</v>
      </c>
      <c r="L33" s="141"/>
      <c r="M33" s="133">
        <v>1218.0</v>
      </c>
      <c r="N33" s="141"/>
    </row>
    <row r="34">
      <c r="A34" s="141"/>
      <c r="B34" s="142"/>
      <c r="C34" s="160">
        <v>17.0</v>
      </c>
      <c r="D34" s="133">
        <v>121.0</v>
      </c>
      <c r="E34" s="134">
        <v>5000.0</v>
      </c>
      <c r="F34" s="135">
        <v>4.813</v>
      </c>
      <c r="G34" s="136">
        <v>117.0</v>
      </c>
      <c r="H34" s="136">
        <v>5.0</v>
      </c>
      <c r="I34" s="136">
        <f t="shared" si="1"/>
        <v>0.051425</v>
      </c>
      <c r="J34" s="136">
        <v>0.0</v>
      </c>
      <c r="K34" s="137">
        <f t="shared" si="4"/>
        <v>1234</v>
      </c>
      <c r="L34" s="143"/>
      <c r="M34" s="133">
        <v>1522.0</v>
      </c>
      <c r="N34" s="143"/>
    </row>
    <row r="35">
      <c r="A35" s="143"/>
      <c r="B35" s="142"/>
      <c r="C35" s="161">
        <v>17.0</v>
      </c>
      <c r="D35" s="149">
        <v>121.0</v>
      </c>
      <c r="E35" s="153">
        <v>6000.0</v>
      </c>
      <c r="F35" s="154">
        <v>7.22</v>
      </c>
      <c r="G35" s="155">
        <v>117.0</v>
      </c>
      <c r="H35" s="155">
        <v>5.0</v>
      </c>
      <c r="I35" s="136">
        <f t="shared" si="1"/>
        <v>0.06171</v>
      </c>
      <c r="J35" s="155">
        <v>3.39</v>
      </c>
      <c r="K35" s="162">
        <f>ROUND(I35*$L$35, 0)</f>
        <v>1604</v>
      </c>
      <c r="L35" s="163">
        <v>26000.0</v>
      </c>
      <c r="M35" s="164">
        <v>2098.0</v>
      </c>
      <c r="N35" s="165">
        <v>34000.0</v>
      </c>
    </row>
    <row r="36">
      <c r="A36" s="144" t="s">
        <v>39</v>
      </c>
      <c r="B36" s="145" t="s">
        <v>38</v>
      </c>
      <c r="C36" s="156">
        <v>17.0</v>
      </c>
      <c r="D36" s="139">
        <v>121.0</v>
      </c>
      <c r="E36" s="139">
        <v>2000.0</v>
      </c>
      <c r="F36" s="159">
        <v>2.4067</v>
      </c>
      <c r="G36" s="159">
        <v>117.0</v>
      </c>
      <c r="H36" s="159">
        <v>5.0</v>
      </c>
      <c r="I36" s="136">
        <f t="shared" si="1"/>
        <v>0.02057</v>
      </c>
      <c r="J36" s="159">
        <v>1.13</v>
      </c>
      <c r="K36" s="137">
        <v>296.0</v>
      </c>
      <c r="L36" s="150">
        <v>14400.0</v>
      </c>
      <c r="M36" s="139">
        <v>376.0</v>
      </c>
      <c r="N36" s="140">
        <v>18300.0</v>
      </c>
    </row>
    <row r="37">
      <c r="A37" s="141"/>
      <c r="B37" s="142"/>
      <c r="C37" s="160">
        <v>17.0</v>
      </c>
      <c r="D37" s="133">
        <v>121.0</v>
      </c>
      <c r="E37" s="133">
        <v>3000.0</v>
      </c>
      <c r="F37" s="136">
        <v>3.61</v>
      </c>
      <c r="G37" s="136">
        <v>117.0</v>
      </c>
      <c r="H37" s="136">
        <v>5.0</v>
      </c>
      <c r="I37" s="136">
        <f t="shared" si="1"/>
        <v>0.030855</v>
      </c>
      <c r="J37" s="136">
        <v>0.0</v>
      </c>
      <c r="K37" s="146">
        <v>444.0</v>
      </c>
      <c r="L37" s="141"/>
      <c r="M37" s="149">
        <v>565.0</v>
      </c>
      <c r="N37" s="141"/>
    </row>
    <row r="38">
      <c r="A38" s="143"/>
      <c r="B38" s="122"/>
      <c r="C38" s="160">
        <v>17.0</v>
      </c>
      <c r="D38" s="133">
        <v>121.0</v>
      </c>
      <c r="E38" s="133">
        <v>6000.0</v>
      </c>
      <c r="F38" s="136">
        <v>3.61</v>
      </c>
      <c r="G38" s="136">
        <v>117.0</v>
      </c>
      <c r="H38" s="136">
        <v>5.0</v>
      </c>
      <c r="I38" s="136">
        <f t="shared" si="1"/>
        <v>0.06171</v>
      </c>
      <c r="J38" s="136">
        <v>3.39</v>
      </c>
      <c r="K38" s="146">
        <v>889.0</v>
      </c>
      <c r="L38" s="143"/>
      <c r="M38" s="139">
        <v>1129.0</v>
      </c>
      <c r="N38" s="143"/>
    </row>
    <row r="39">
      <c r="A39" s="130" t="s">
        <v>39</v>
      </c>
      <c r="B39" s="131" t="s">
        <v>37</v>
      </c>
      <c r="C39" s="160">
        <v>17.0</v>
      </c>
      <c r="D39" s="133">
        <v>146.0</v>
      </c>
      <c r="E39" s="134">
        <v>2000.0</v>
      </c>
      <c r="F39" s="135">
        <v>2.258</v>
      </c>
      <c r="G39" s="136">
        <v>91.0</v>
      </c>
      <c r="H39" s="136">
        <v>5.0</v>
      </c>
      <c r="I39" s="136">
        <f t="shared" si="1"/>
        <v>0.02482</v>
      </c>
      <c r="J39" s="136">
        <v>1.38</v>
      </c>
      <c r="K39" s="146">
        <f t="shared" ref="K39:K42" si="5">ROUND(I39*$L$39, 0)</f>
        <v>621</v>
      </c>
      <c r="L39" s="147">
        <v>25000.0</v>
      </c>
      <c r="M39" s="133">
        <v>735.0</v>
      </c>
      <c r="N39" s="148">
        <v>29600.0</v>
      </c>
    </row>
    <row r="40">
      <c r="A40" s="141"/>
      <c r="B40" s="142"/>
      <c r="C40" s="160">
        <v>17.0</v>
      </c>
      <c r="D40" s="133">
        <v>146.0</v>
      </c>
      <c r="E40" s="134">
        <v>3000.0</v>
      </c>
      <c r="F40" s="135">
        <v>3.387</v>
      </c>
      <c r="G40" s="136">
        <v>91.0</v>
      </c>
      <c r="H40" s="136">
        <v>5.0</v>
      </c>
      <c r="I40" s="136">
        <f t="shared" si="1"/>
        <v>0.03723</v>
      </c>
      <c r="J40" s="136">
        <v>2.07</v>
      </c>
      <c r="K40" s="146">
        <f t="shared" si="5"/>
        <v>931</v>
      </c>
      <c r="L40" s="141"/>
      <c r="M40" s="133">
        <v>1102.0</v>
      </c>
      <c r="N40" s="141"/>
    </row>
    <row r="41">
      <c r="A41" s="141"/>
      <c r="B41" s="142"/>
      <c r="C41" s="160">
        <v>17.0</v>
      </c>
      <c r="D41" s="133">
        <v>146.0</v>
      </c>
      <c r="E41" s="134">
        <v>4000.0</v>
      </c>
      <c r="F41" s="135">
        <v>6.775</v>
      </c>
      <c r="G41" s="136">
        <v>91.0</v>
      </c>
      <c r="H41" s="136">
        <v>5.0</v>
      </c>
      <c r="I41" s="136">
        <f t="shared" si="1"/>
        <v>0.04964</v>
      </c>
      <c r="J41" s="136">
        <v>2.76</v>
      </c>
      <c r="K41" s="146">
        <f t="shared" si="5"/>
        <v>1241</v>
      </c>
      <c r="L41" s="141"/>
      <c r="M41" s="133">
        <v>1469.0</v>
      </c>
      <c r="N41" s="141"/>
    </row>
    <row r="42">
      <c r="A42" s="141"/>
      <c r="B42" s="142"/>
      <c r="C42" s="160">
        <v>17.0</v>
      </c>
      <c r="D42" s="133">
        <v>146.0</v>
      </c>
      <c r="E42" s="134">
        <v>5000.0</v>
      </c>
      <c r="F42" s="135">
        <v>6.775</v>
      </c>
      <c r="G42" s="136">
        <v>91.0</v>
      </c>
      <c r="H42" s="136">
        <v>5.0</v>
      </c>
      <c r="I42" s="136">
        <f t="shared" si="1"/>
        <v>0.06205</v>
      </c>
      <c r="J42" s="136">
        <v>3.45</v>
      </c>
      <c r="K42" s="146">
        <f t="shared" si="5"/>
        <v>1551</v>
      </c>
      <c r="L42" s="143"/>
      <c r="M42" s="133">
        <v>1837.0</v>
      </c>
      <c r="N42" s="143"/>
    </row>
    <row r="43">
      <c r="A43" s="143"/>
      <c r="B43" s="122"/>
      <c r="C43" s="161">
        <v>17.0</v>
      </c>
      <c r="D43" s="149">
        <v>146.0</v>
      </c>
      <c r="E43" s="153">
        <v>6000.0</v>
      </c>
      <c r="F43" s="154">
        <v>6.775</v>
      </c>
      <c r="G43" s="155">
        <v>91.0</v>
      </c>
      <c r="H43" s="155">
        <v>5.0</v>
      </c>
      <c r="I43" s="136">
        <f t="shared" si="1"/>
        <v>0.07446</v>
      </c>
      <c r="J43" s="155">
        <v>4.14</v>
      </c>
      <c r="K43" s="162">
        <f>ROUND(I43*L43, 0)</f>
        <v>2010</v>
      </c>
      <c r="L43" s="163">
        <v>27000.0</v>
      </c>
      <c r="M43" s="164">
        <v>2576.0</v>
      </c>
      <c r="N43" s="165">
        <v>34600.0</v>
      </c>
    </row>
    <row r="44">
      <c r="A44" s="130" t="s">
        <v>39</v>
      </c>
      <c r="B44" s="131" t="s">
        <v>38</v>
      </c>
      <c r="C44" s="156">
        <v>17.0</v>
      </c>
      <c r="D44" s="139">
        <v>146.0</v>
      </c>
      <c r="E44" s="157">
        <v>2000.0</v>
      </c>
      <c r="F44" s="158">
        <v>2.258</v>
      </c>
      <c r="G44" s="159">
        <v>91.0</v>
      </c>
      <c r="H44" s="159">
        <v>5.0</v>
      </c>
      <c r="I44" s="136">
        <f t="shared" si="1"/>
        <v>0.02482</v>
      </c>
      <c r="J44" s="159">
        <v>1.38</v>
      </c>
      <c r="K44" s="137">
        <f t="shared" ref="K44:K46" si="6">ROUND(I44*$L$44, 0)</f>
        <v>372</v>
      </c>
      <c r="L44" s="138">
        <v>15000.0</v>
      </c>
      <c r="M44" s="139">
        <v>454.0</v>
      </c>
      <c r="N44" s="140">
        <v>18300.0</v>
      </c>
    </row>
    <row r="45">
      <c r="A45" s="141"/>
      <c r="B45" s="142"/>
      <c r="C45" s="160">
        <v>17.0</v>
      </c>
      <c r="D45" s="133">
        <v>146.0</v>
      </c>
      <c r="E45" s="134">
        <v>3000.0</v>
      </c>
      <c r="F45" s="135">
        <v>3.387</v>
      </c>
      <c r="G45" s="136">
        <v>91.0</v>
      </c>
      <c r="H45" s="136">
        <v>5.0</v>
      </c>
      <c r="I45" s="136">
        <f t="shared" si="1"/>
        <v>0.03723</v>
      </c>
      <c r="J45" s="136">
        <v>0.0</v>
      </c>
      <c r="K45" s="137">
        <f t="shared" si="6"/>
        <v>558</v>
      </c>
      <c r="L45" s="141"/>
      <c r="M45" s="149">
        <v>681.0</v>
      </c>
      <c r="N45" s="141"/>
    </row>
    <row r="46">
      <c r="A46" s="143"/>
      <c r="B46" s="122"/>
      <c r="C46" s="160">
        <v>17.0</v>
      </c>
      <c r="D46" s="133">
        <v>146.0</v>
      </c>
      <c r="E46" s="134">
        <v>6000.0</v>
      </c>
      <c r="F46" s="135">
        <v>3.387</v>
      </c>
      <c r="G46" s="136">
        <v>91.0</v>
      </c>
      <c r="H46" s="136">
        <v>5.0</v>
      </c>
      <c r="I46" s="136">
        <f t="shared" si="1"/>
        <v>0.07446</v>
      </c>
      <c r="J46" s="136">
        <v>4.14</v>
      </c>
      <c r="K46" s="137">
        <f t="shared" si="6"/>
        <v>1117</v>
      </c>
      <c r="L46" s="143"/>
      <c r="M46" s="139">
        <v>1363.0</v>
      </c>
      <c r="N46" s="143"/>
    </row>
    <row r="47">
      <c r="A47" s="166" t="s">
        <v>40</v>
      </c>
    </row>
    <row r="48">
      <c r="A48" s="167" t="s">
        <v>18</v>
      </c>
    </row>
    <row r="49">
      <c r="A49" s="168" t="s">
        <v>41</v>
      </c>
    </row>
    <row r="50">
      <c r="A50" s="169" t="s">
        <v>42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>
      <c r="A51" s="171" t="s">
        <v>26</v>
      </c>
    </row>
    <row r="53">
      <c r="A53" s="111" t="s">
        <v>1</v>
      </c>
      <c r="B53" s="112" t="s">
        <v>27</v>
      </c>
      <c r="C53" s="113" t="s">
        <v>2</v>
      </c>
      <c r="D53" s="114" t="s">
        <v>3</v>
      </c>
      <c r="E53" s="115" t="s">
        <v>28</v>
      </c>
      <c r="F53" s="172" t="s">
        <v>29</v>
      </c>
      <c r="G53" s="117"/>
      <c r="H53" s="173" t="s">
        <v>30</v>
      </c>
      <c r="I53" s="119"/>
      <c r="J53" s="117"/>
      <c r="K53" s="120" t="s">
        <v>31</v>
      </c>
      <c r="L53" s="119"/>
      <c r="M53" s="121" t="s">
        <v>32</v>
      </c>
      <c r="N53" s="117"/>
    </row>
    <row r="54">
      <c r="A54" s="122"/>
      <c r="B54" s="142"/>
      <c r="C54" s="174" t="s">
        <v>8</v>
      </c>
      <c r="D54" s="175" t="s">
        <v>8</v>
      </c>
      <c r="E54" s="176" t="s">
        <v>8</v>
      </c>
      <c r="F54" s="177" t="s">
        <v>13</v>
      </c>
      <c r="G54" s="178" t="s">
        <v>33</v>
      </c>
      <c r="H54" s="178" t="s">
        <v>9</v>
      </c>
      <c r="I54" s="178" t="s">
        <v>13</v>
      </c>
      <c r="J54" s="178" t="s">
        <v>34</v>
      </c>
      <c r="K54" s="179" t="s">
        <v>35</v>
      </c>
      <c r="L54" s="180" t="s">
        <v>13</v>
      </c>
      <c r="M54" s="181" t="s">
        <v>35</v>
      </c>
      <c r="N54" s="182" t="s">
        <v>13</v>
      </c>
    </row>
    <row r="55">
      <c r="A55" s="144" t="s">
        <v>43</v>
      </c>
      <c r="B55" s="145" t="s">
        <v>37</v>
      </c>
      <c r="C55" s="160">
        <v>12.5</v>
      </c>
      <c r="D55" s="133">
        <v>110.0</v>
      </c>
      <c r="E55" s="134">
        <v>2000.0</v>
      </c>
      <c r="F55" s="135">
        <v>1.98</v>
      </c>
      <c r="G55" s="136">
        <v>72.0</v>
      </c>
      <c r="H55" s="136">
        <v>10.0</v>
      </c>
      <c r="I55" s="136">
        <f t="shared" ref="I55:I94" si="7">C55*D55*E55*H55/1000000000</f>
        <v>0.0275</v>
      </c>
      <c r="J55" s="136">
        <v>2.04</v>
      </c>
      <c r="K55" s="137">
        <v>641.0</v>
      </c>
      <c r="L55" s="150">
        <v>23300.0</v>
      </c>
      <c r="M55" s="139">
        <v>875.0</v>
      </c>
      <c r="N55" s="140">
        <v>31800.0</v>
      </c>
    </row>
    <row r="56">
      <c r="A56" s="141"/>
      <c r="B56" s="142"/>
      <c r="C56" s="160">
        <v>12.5</v>
      </c>
      <c r="D56" s="133">
        <v>110.0</v>
      </c>
      <c r="E56" s="134">
        <v>2500.0</v>
      </c>
      <c r="F56" s="135">
        <v>2.475</v>
      </c>
      <c r="G56" s="136">
        <v>72.0</v>
      </c>
      <c r="H56" s="136">
        <v>10.0</v>
      </c>
      <c r="I56" s="136">
        <f t="shared" si="7"/>
        <v>0.034375</v>
      </c>
      <c r="J56" s="136">
        <v>2.55</v>
      </c>
      <c r="K56" s="146">
        <v>801.0</v>
      </c>
      <c r="L56" s="141"/>
      <c r="M56" s="133">
        <v>1093.0</v>
      </c>
      <c r="N56" s="141"/>
    </row>
    <row r="57">
      <c r="A57" s="141"/>
      <c r="B57" s="142"/>
      <c r="C57" s="160">
        <v>12.5</v>
      </c>
      <c r="D57" s="133">
        <v>110.0</v>
      </c>
      <c r="E57" s="134">
        <v>2700.0</v>
      </c>
      <c r="F57" s="135">
        <v>2.673</v>
      </c>
      <c r="G57" s="136">
        <v>72.0</v>
      </c>
      <c r="H57" s="136">
        <v>10.0</v>
      </c>
      <c r="I57" s="136">
        <f t="shared" si="7"/>
        <v>0.037125</v>
      </c>
      <c r="J57" s="136">
        <v>2.75</v>
      </c>
      <c r="K57" s="146">
        <v>865.0</v>
      </c>
      <c r="L57" s="141"/>
      <c r="M57" s="133">
        <v>1181.0</v>
      </c>
      <c r="N57" s="141"/>
    </row>
    <row r="58">
      <c r="A58" s="141"/>
      <c r="B58" s="122"/>
      <c r="C58" s="160">
        <v>12.5</v>
      </c>
      <c r="D58" s="133">
        <v>110.0</v>
      </c>
      <c r="E58" s="134">
        <v>3000.0</v>
      </c>
      <c r="F58" s="135">
        <v>2.97</v>
      </c>
      <c r="G58" s="136">
        <v>72.0</v>
      </c>
      <c r="H58" s="136">
        <v>10.0</v>
      </c>
      <c r="I58" s="136">
        <f t="shared" si="7"/>
        <v>0.04125</v>
      </c>
      <c r="J58" s="136">
        <v>3.06</v>
      </c>
      <c r="K58" s="151">
        <v>961.0</v>
      </c>
      <c r="L58" s="143"/>
      <c r="M58" s="149">
        <v>1312.0</v>
      </c>
      <c r="N58" s="143"/>
    </row>
    <row r="59">
      <c r="A59" s="141"/>
      <c r="B59" s="131" t="s">
        <v>38</v>
      </c>
      <c r="C59" s="160">
        <v>12.5</v>
      </c>
      <c r="D59" s="133">
        <v>110.0</v>
      </c>
      <c r="E59" s="134">
        <v>2000.0</v>
      </c>
      <c r="F59" s="135">
        <v>1.98</v>
      </c>
      <c r="G59" s="136">
        <v>72.0</v>
      </c>
      <c r="H59" s="136">
        <v>10.0</v>
      </c>
      <c r="I59" s="136">
        <f t="shared" si="7"/>
        <v>0.0275</v>
      </c>
      <c r="J59" s="183">
        <v>2.04</v>
      </c>
      <c r="K59" s="184">
        <v>415.0</v>
      </c>
      <c r="L59" s="150">
        <v>15100.0</v>
      </c>
      <c r="M59" s="139">
        <v>564.0</v>
      </c>
      <c r="N59" s="140">
        <v>20500.0</v>
      </c>
    </row>
    <row r="60">
      <c r="A60" s="141"/>
      <c r="B60" s="142"/>
      <c r="C60" s="160">
        <v>12.5</v>
      </c>
      <c r="D60" s="133">
        <v>110.0</v>
      </c>
      <c r="E60" s="134">
        <v>2500.0</v>
      </c>
      <c r="F60" s="135">
        <v>2.475</v>
      </c>
      <c r="G60" s="136">
        <v>72.0</v>
      </c>
      <c r="H60" s="136">
        <v>10.0</v>
      </c>
      <c r="I60" s="136">
        <f t="shared" si="7"/>
        <v>0.034375</v>
      </c>
      <c r="J60" s="183">
        <v>2.55</v>
      </c>
      <c r="K60" s="185">
        <v>519.0</v>
      </c>
      <c r="L60" s="141"/>
      <c r="M60" s="133">
        <v>705.0</v>
      </c>
      <c r="N60" s="141"/>
    </row>
    <row r="61">
      <c r="A61" s="141"/>
      <c r="B61" s="142"/>
      <c r="C61" s="160">
        <v>12.5</v>
      </c>
      <c r="D61" s="133">
        <v>110.0</v>
      </c>
      <c r="E61" s="134">
        <v>2700.0</v>
      </c>
      <c r="F61" s="135">
        <v>2.673</v>
      </c>
      <c r="G61" s="136">
        <v>72.0</v>
      </c>
      <c r="H61" s="136">
        <v>10.0</v>
      </c>
      <c r="I61" s="136">
        <f t="shared" si="7"/>
        <v>0.037125</v>
      </c>
      <c r="J61" s="183">
        <v>2.75</v>
      </c>
      <c r="K61" s="185">
        <v>561.0</v>
      </c>
      <c r="L61" s="141"/>
      <c r="M61" s="133">
        <v>761.0</v>
      </c>
      <c r="N61" s="141"/>
    </row>
    <row r="62">
      <c r="A62" s="143"/>
      <c r="B62" s="122"/>
      <c r="C62" s="161">
        <v>12.5</v>
      </c>
      <c r="D62" s="149">
        <v>110.0</v>
      </c>
      <c r="E62" s="153">
        <v>3000.0</v>
      </c>
      <c r="F62" s="154">
        <v>2.97</v>
      </c>
      <c r="G62" s="155">
        <v>72.0</v>
      </c>
      <c r="H62" s="155">
        <v>10.0</v>
      </c>
      <c r="I62" s="136">
        <f t="shared" si="7"/>
        <v>0.04125</v>
      </c>
      <c r="J62" s="186">
        <v>3.06</v>
      </c>
      <c r="K62" s="185">
        <v>623.0</v>
      </c>
      <c r="L62" s="143"/>
      <c r="M62" s="133">
        <v>846.0</v>
      </c>
      <c r="N62" s="143"/>
    </row>
    <row r="63">
      <c r="A63" s="130" t="s">
        <v>43</v>
      </c>
      <c r="B63" s="131" t="s">
        <v>37</v>
      </c>
      <c r="C63" s="156">
        <v>12.5</v>
      </c>
      <c r="D63" s="139">
        <v>121.0</v>
      </c>
      <c r="E63" s="157">
        <v>2000.0</v>
      </c>
      <c r="F63" s="158">
        <v>2.178</v>
      </c>
      <c r="G63" s="159">
        <v>72.0</v>
      </c>
      <c r="H63" s="159">
        <v>10.0</v>
      </c>
      <c r="I63" s="136">
        <f t="shared" si="7"/>
        <v>0.03025</v>
      </c>
      <c r="J63" s="159">
        <v>2.26</v>
      </c>
      <c r="K63" s="146">
        <v>705.0</v>
      </c>
      <c r="L63" s="187">
        <v>23300.0</v>
      </c>
      <c r="M63" s="133">
        <v>962.0</v>
      </c>
      <c r="N63" s="148">
        <v>31800.0</v>
      </c>
    </row>
    <row r="64">
      <c r="A64" s="141"/>
      <c r="B64" s="142"/>
      <c r="C64" s="160">
        <v>12.5</v>
      </c>
      <c r="D64" s="133">
        <v>121.0</v>
      </c>
      <c r="E64" s="134">
        <v>2500.0</v>
      </c>
      <c r="F64" s="135">
        <v>2.7225</v>
      </c>
      <c r="G64" s="136">
        <v>72.0</v>
      </c>
      <c r="H64" s="136">
        <v>10.0</v>
      </c>
      <c r="I64" s="136">
        <f t="shared" si="7"/>
        <v>0.0378125</v>
      </c>
      <c r="J64" s="136">
        <v>2.83</v>
      </c>
      <c r="K64" s="146">
        <v>881.0</v>
      </c>
      <c r="L64" s="141"/>
      <c r="M64" s="133">
        <v>1202.0</v>
      </c>
      <c r="N64" s="141"/>
    </row>
    <row r="65">
      <c r="A65" s="141"/>
      <c r="B65" s="142"/>
      <c r="C65" s="160">
        <v>12.5</v>
      </c>
      <c r="D65" s="133">
        <v>121.0</v>
      </c>
      <c r="E65" s="134">
        <v>2700.0</v>
      </c>
      <c r="F65" s="135">
        <v>2.94</v>
      </c>
      <c r="G65" s="136">
        <v>72.0</v>
      </c>
      <c r="H65" s="136">
        <v>10.0</v>
      </c>
      <c r="I65" s="136">
        <f t="shared" si="7"/>
        <v>0.0408375</v>
      </c>
      <c r="J65" s="136">
        <v>3.05</v>
      </c>
      <c r="K65" s="146">
        <v>952.0</v>
      </c>
      <c r="L65" s="141"/>
      <c r="M65" s="133">
        <v>1299.0</v>
      </c>
      <c r="N65" s="141"/>
    </row>
    <row r="66">
      <c r="A66" s="141"/>
      <c r="B66" s="122"/>
      <c r="C66" s="160">
        <v>12.5</v>
      </c>
      <c r="D66" s="133">
        <v>121.0</v>
      </c>
      <c r="E66" s="134">
        <v>3000.0</v>
      </c>
      <c r="F66" s="135">
        <v>3.267</v>
      </c>
      <c r="G66" s="136">
        <v>72.0</v>
      </c>
      <c r="H66" s="136">
        <v>10.0</v>
      </c>
      <c r="I66" s="136">
        <f t="shared" si="7"/>
        <v>0.045375</v>
      </c>
      <c r="J66" s="136">
        <v>3.39</v>
      </c>
      <c r="K66" s="188">
        <v>1057.0</v>
      </c>
      <c r="L66" s="141"/>
      <c r="M66" s="149">
        <v>1443.0</v>
      </c>
      <c r="N66" s="141"/>
    </row>
    <row r="67">
      <c r="A67" s="141"/>
      <c r="B67" s="131" t="s">
        <v>38</v>
      </c>
      <c r="C67" s="160">
        <v>12.5</v>
      </c>
      <c r="D67" s="133">
        <v>121.0</v>
      </c>
      <c r="E67" s="134">
        <v>2000.0</v>
      </c>
      <c r="F67" s="135">
        <v>2.178</v>
      </c>
      <c r="G67" s="136">
        <v>72.0</v>
      </c>
      <c r="H67" s="136">
        <v>10.0</v>
      </c>
      <c r="I67" s="136">
        <f t="shared" si="7"/>
        <v>0.03025</v>
      </c>
      <c r="J67" s="183">
        <v>2.26</v>
      </c>
      <c r="K67" s="184">
        <v>457.0</v>
      </c>
      <c r="L67" s="150">
        <v>15100.0</v>
      </c>
      <c r="M67" s="139">
        <v>620.0</v>
      </c>
      <c r="N67" s="140">
        <v>20500.0</v>
      </c>
    </row>
    <row r="68">
      <c r="A68" s="141"/>
      <c r="B68" s="142"/>
      <c r="C68" s="160">
        <v>12.5</v>
      </c>
      <c r="D68" s="133">
        <v>121.0</v>
      </c>
      <c r="E68" s="134">
        <v>2500.0</v>
      </c>
      <c r="F68" s="135">
        <v>2.7225</v>
      </c>
      <c r="G68" s="136">
        <v>72.0</v>
      </c>
      <c r="H68" s="136">
        <v>10.0</v>
      </c>
      <c r="I68" s="136">
        <f t="shared" si="7"/>
        <v>0.0378125</v>
      </c>
      <c r="J68" s="183">
        <v>2.83</v>
      </c>
      <c r="K68" s="185">
        <v>571.0</v>
      </c>
      <c r="L68" s="141"/>
      <c r="M68" s="133">
        <v>775.0</v>
      </c>
      <c r="N68" s="141"/>
    </row>
    <row r="69">
      <c r="A69" s="141"/>
      <c r="B69" s="142"/>
      <c r="C69" s="160">
        <v>12.5</v>
      </c>
      <c r="D69" s="133">
        <v>121.0</v>
      </c>
      <c r="E69" s="134">
        <v>2700.0</v>
      </c>
      <c r="F69" s="135">
        <v>2.94</v>
      </c>
      <c r="G69" s="136">
        <v>72.0</v>
      </c>
      <c r="H69" s="136">
        <v>10.0</v>
      </c>
      <c r="I69" s="136">
        <f t="shared" si="7"/>
        <v>0.0408375</v>
      </c>
      <c r="J69" s="183">
        <v>3.05</v>
      </c>
      <c r="K69" s="185">
        <v>617.0</v>
      </c>
      <c r="L69" s="141"/>
      <c r="M69" s="133">
        <v>837.0</v>
      </c>
      <c r="N69" s="141"/>
    </row>
    <row r="70">
      <c r="A70" s="143"/>
      <c r="B70" s="122"/>
      <c r="C70" s="160">
        <v>12.5</v>
      </c>
      <c r="D70" s="133">
        <v>121.0</v>
      </c>
      <c r="E70" s="134">
        <v>3000.0</v>
      </c>
      <c r="F70" s="135">
        <v>3.267</v>
      </c>
      <c r="G70" s="136">
        <v>72.0</v>
      </c>
      <c r="H70" s="136">
        <v>10.0</v>
      </c>
      <c r="I70" s="136">
        <f t="shared" si="7"/>
        <v>0.045375</v>
      </c>
      <c r="J70" s="183">
        <v>3.39</v>
      </c>
      <c r="K70" s="185">
        <v>685.0</v>
      </c>
      <c r="L70" s="143"/>
      <c r="M70" s="133">
        <v>930.0</v>
      </c>
      <c r="N70" s="143"/>
    </row>
    <row r="71">
      <c r="A71" s="144" t="s">
        <v>43</v>
      </c>
      <c r="B71" s="145" t="s">
        <v>37</v>
      </c>
      <c r="C71" s="160">
        <v>14.0</v>
      </c>
      <c r="D71" s="133">
        <v>121.0</v>
      </c>
      <c r="E71" s="134">
        <v>2000.0</v>
      </c>
      <c r="F71" s="135">
        <v>2.134</v>
      </c>
      <c r="G71" s="136">
        <v>126.0</v>
      </c>
      <c r="H71" s="136">
        <v>5.0</v>
      </c>
      <c r="I71" s="136">
        <f t="shared" si="7"/>
        <v>0.01694</v>
      </c>
      <c r="J71" s="183">
        <v>1.13</v>
      </c>
      <c r="K71" s="185">
        <f t="shared" ref="K71:K74" si="8">ROUND(I71*$L$71, 0)</f>
        <v>398</v>
      </c>
      <c r="L71" s="147">
        <v>23500.0</v>
      </c>
      <c r="M71" s="133">
        <v>539.0</v>
      </c>
      <c r="N71" s="148">
        <v>31800.0</v>
      </c>
    </row>
    <row r="72">
      <c r="A72" s="141"/>
      <c r="B72" s="142"/>
      <c r="C72" s="160">
        <v>14.0</v>
      </c>
      <c r="D72" s="133">
        <v>121.0</v>
      </c>
      <c r="E72" s="134">
        <v>2500.0</v>
      </c>
      <c r="F72" s="135">
        <v>2.668</v>
      </c>
      <c r="G72" s="136">
        <v>126.0</v>
      </c>
      <c r="H72" s="136">
        <v>5.0</v>
      </c>
      <c r="I72" s="136">
        <f t="shared" si="7"/>
        <v>0.021175</v>
      </c>
      <c r="J72" s="183">
        <v>1.41</v>
      </c>
      <c r="K72" s="185">
        <f t="shared" si="8"/>
        <v>498</v>
      </c>
      <c r="L72" s="141"/>
      <c r="M72" s="133">
        <v>673.0</v>
      </c>
      <c r="N72" s="141"/>
    </row>
    <row r="73">
      <c r="A73" s="141"/>
      <c r="B73" s="142"/>
      <c r="C73" s="160">
        <v>14.0</v>
      </c>
      <c r="D73" s="133">
        <v>121.0</v>
      </c>
      <c r="E73" s="134">
        <v>2700.0</v>
      </c>
      <c r="F73" s="135">
        <v>2.881</v>
      </c>
      <c r="G73" s="136">
        <v>126.0</v>
      </c>
      <c r="H73" s="136">
        <v>5.0</v>
      </c>
      <c r="I73" s="136">
        <f t="shared" si="7"/>
        <v>0.022869</v>
      </c>
      <c r="J73" s="183">
        <v>1.53</v>
      </c>
      <c r="K73" s="185">
        <f t="shared" si="8"/>
        <v>537</v>
      </c>
      <c r="L73" s="141"/>
      <c r="M73" s="133">
        <v>727.0</v>
      </c>
      <c r="N73" s="141"/>
    </row>
    <row r="74">
      <c r="A74" s="141"/>
      <c r="B74" s="142"/>
      <c r="C74" s="160">
        <v>14.0</v>
      </c>
      <c r="D74" s="133">
        <v>121.0</v>
      </c>
      <c r="E74" s="134">
        <v>3000.0</v>
      </c>
      <c r="F74" s="135">
        <v>3.201</v>
      </c>
      <c r="G74" s="136">
        <v>126.0</v>
      </c>
      <c r="H74" s="136">
        <v>5.0</v>
      </c>
      <c r="I74" s="136">
        <f t="shared" si="7"/>
        <v>0.02541</v>
      </c>
      <c r="J74" s="183">
        <v>1.7</v>
      </c>
      <c r="K74" s="185">
        <f t="shared" si="8"/>
        <v>597</v>
      </c>
      <c r="L74" s="143"/>
      <c r="M74" s="133">
        <v>808.0</v>
      </c>
      <c r="N74" s="143"/>
    </row>
    <row r="75">
      <c r="A75" s="141"/>
      <c r="B75" s="122"/>
      <c r="C75" s="161">
        <v>14.0</v>
      </c>
      <c r="D75" s="149">
        <v>121.0</v>
      </c>
      <c r="E75" s="153">
        <v>6000.0</v>
      </c>
      <c r="F75" s="154">
        <v>6.403</v>
      </c>
      <c r="G75" s="155">
        <v>126.0</v>
      </c>
      <c r="H75" s="155">
        <v>5.0</v>
      </c>
      <c r="I75" s="136">
        <f t="shared" si="7"/>
        <v>0.05082</v>
      </c>
      <c r="J75" s="186">
        <v>3.39</v>
      </c>
      <c r="K75" s="189">
        <f>ROUND(I75*$L$75, 0)</f>
        <v>1321</v>
      </c>
      <c r="L75" s="190">
        <v>26000.0</v>
      </c>
      <c r="M75" s="164">
        <v>1758.0</v>
      </c>
      <c r="N75" s="165">
        <v>34600.0</v>
      </c>
    </row>
    <row r="76">
      <c r="A76" s="141"/>
      <c r="B76" s="131" t="s">
        <v>38</v>
      </c>
      <c r="C76" s="156">
        <v>14.0</v>
      </c>
      <c r="D76" s="139">
        <v>121.0</v>
      </c>
      <c r="E76" s="157">
        <v>2000.0</v>
      </c>
      <c r="F76" s="158">
        <v>2.134</v>
      </c>
      <c r="G76" s="159">
        <v>126.0</v>
      </c>
      <c r="H76" s="159">
        <v>5.0</v>
      </c>
      <c r="I76" s="136">
        <f t="shared" si="7"/>
        <v>0.01694</v>
      </c>
      <c r="J76" s="159">
        <v>1.13</v>
      </c>
      <c r="K76" s="137">
        <f t="shared" ref="K76:K79" si="9">ROUND(I76*$L$76, 0)</f>
        <v>254</v>
      </c>
      <c r="L76" s="138">
        <v>15000.0</v>
      </c>
      <c r="M76" s="139">
        <v>325.0</v>
      </c>
      <c r="N76" s="140">
        <v>19200.0</v>
      </c>
    </row>
    <row r="77">
      <c r="A77" s="141"/>
      <c r="B77" s="142"/>
      <c r="C77" s="160">
        <v>14.0</v>
      </c>
      <c r="D77" s="133">
        <v>121.0</v>
      </c>
      <c r="E77" s="134">
        <v>2500.0</v>
      </c>
      <c r="F77" s="135">
        <v>2.668</v>
      </c>
      <c r="G77" s="136">
        <v>126.0</v>
      </c>
      <c r="H77" s="136">
        <v>5.0</v>
      </c>
      <c r="I77" s="136">
        <f t="shared" si="7"/>
        <v>0.021175</v>
      </c>
      <c r="J77" s="136">
        <v>1.41</v>
      </c>
      <c r="K77" s="137">
        <f t="shared" si="9"/>
        <v>318</v>
      </c>
      <c r="L77" s="141"/>
      <c r="M77" s="133">
        <v>407.0</v>
      </c>
      <c r="N77" s="141"/>
    </row>
    <row r="78">
      <c r="A78" s="141"/>
      <c r="B78" s="142"/>
      <c r="C78" s="160">
        <v>14.0</v>
      </c>
      <c r="D78" s="133">
        <v>121.0</v>
      </c>
      <c r="E78" s="134">
        <v>2700.0</v>
      </c>
      <c r="F78" s="135">
        <v>2.881</v>
      </c>
      <c r="G78" s="136">
        <v>126.0</v>
      </c>
      <c r="H78" s="136">
        <v>5.0</v>
      </c>
      <c r="I78" s="136">
        <f t="shared" si="7"/>
        <v>0.022869</v>
      </c>
      <c r="J78" s="136">
        <v>1.53</v>
      </c>
      <c r="K78" s="137">
        <f t="shared" si="9"/>
        <v>343</v>
      </c>
      <c r="L78" s="141"/>
      <c r="M78" s="133">
        <v>439.0</v>
      </c>
      <c r="N78" s="141"/>
    </row>
    <row r="79">
      <c r="A79" s="141"/>
      <c r="B79" s="142"/>
      <c r="C79" s="160">
        <v>14.0</v>
      </c>
      <c r="D79" s="133">
        <v>121.0</v>
      </c>
      <c r="E79" s="134">
        <v>3000.0</v>
      </c>
      <c r="F79" s="135">
        <v>3.201</v>
      </c>
      <c r="G79" s="136">
        <v>126.0</v>
      </c>
      <c r="H79" s="136">
        <v>5.0</v>
      </c>
      <c r="I79" s="136">
        <f t="shared" si="7"/>
        <v>0.02541</v>
      </c>
      <c r="J79" s="136">
        <v>0.0</v>
      </c>
      <c r="K79" s="137">
        <f t="shared" si="9"/>
        <v>381</v>
      </c>
      <c r="L79" s="143"/>
      <c r="M79" s="133">
        <v>488.0</v>
      </c>
      <c r="N79" s="143"/>
    </row>
    <row r="80">
      <c r="A80" s="143"/>
      <c r="B80" s="122"/>
      <c r="C80" s="160">
        <v>14.0</v>
      </c>
      <c r="D80" s="133">
        <v>121.0</v>
      </c>
      <c r="E80" s="134">
        <v>6000.0</v>
      </c>
      <c r="F80" s="135">
        <v>3.201</v>
      </c>
      <c r="G80" s="136">
        <v>126.0</v>
      </c>
      <c r="H80" s="136">
        <v>5.0</v>
      </c>
      <c r="I80" s="136">
        <f t="shared" si="7"/>
        <v>0.05082</v>
      </c>
      <c r="J80" s="136">
        <v>3.39</v>
      </c>
      <c r="K80" s="146">
        <v>732.0</v>
      </c>
      <c r="L80" s="191">
        <v>14400.0</v>
      </c>
      <c r="M80" s="133">
        <v>996.0</v>
      </c>
      <c r="N80" s="192">
        <v>19600.0</v>
      </c>
    </row>
    <row r="81">
      <c r="A81" s="144" t="s">
        <v>43</v>
      </c>
      <c r="B81" s="145" t="s">
        <v>37</v>
      </c>
      <c r="C81" s="160">
        <v>14.0</v>
      </c>
      <c r="D81" s="133">
        <v>135.0</v>
      </c>
      <c r="E81" s="134">
        <v>2000.0</v>
      </c>
      <c r="F81" s="135">
        <v>2.134</v>
      </c>
      <c r="G81" s="136">
        <v>126.0</v>
      </c>
      <c r="H81" s="136">
        <v>5.0</v>
      </c>
      <c r="I81" s="136">
        <f t="shared" si="7"/>
        <v>0.0189</v>
      </c>
      <c r="J81" s="136">
        <v>1.13</v>
      </c>
      <c r="K81" s="146">
        <v>431.0</v>
      </c>
      <c r="L81" s="187">
        <v>22800.0</v>
      </c>
      <c r="M81" s="133">
        <v>473.0</v>
      </c>
      <c r="N81" s="148">
        <v>25000.0</v>
      </c>
    </row>
    <row r="82">
      <c r="A82" s="141"/>
      <c r="B82" s="142"/>
      <c r="C82" s="160">
        <v>14.0</v>
      </c>
      <c r="D82" s="133">
        <v>135.0</v>
      </c>
      <c r="E82" s="134">
        <v>2500.0</v>
      </c>
      <c r="F82" s="135">
        <v>2.668</v>
      </c>
      <c r="G82" s="136">
        <v>126.0</v>
      </c>
      <c r="H82" s="136">
        <v>5.0</v>
      </c>
      <c r="I82" s="136">
        <f t="shared" si="7"/>
        <v>0.023625</v>
      </c>
      <c r="J82" s="136">
        <v>1.41</v>
      </c>
      <c r="K82" s="146">
        <v>539.0</v>
      </c>
      <c r="L82" s="141"/>
      <c r="M82" s="133">
        <v>591.0</v>
      </c>
      <c r="N82" s="141"/>
    </row>
    <row r="83">
      <c r="A83" s="141"/>
      <c r="B83" s="142"/>
      <c r="C83" s="160">
        <v>14.0</v>
      </c>
      <c r="D83" s="133">
        <v>135.0</v>
      </c>
      <c r="E83" s="134">
        <v>2700.0</v>
      </c>
      <c r="F83" s="135">
        <v>2.881</v>
      </c>
      <c r="G83" s="136">
        <v>126.0</v>
      </c>
      <c r="H83" s="136">
        <v>5.0</v>
      </c>
      <c r="I83" s="136">
        <f t="shared" si="7"/>
        <v>0.025515</v>
      </c>
      <c r="J83" s="136">
        <v>1.53</v>
      </c>
      <c r="K83" s="146">
        <v>582.0</v>
      </c>
      <c r="L83" s="141"/>
      <c r="M83" s="133">
        <v>638.0</v>
      </c>
      <c r="N83" s="141"/>
    </row>
    <row r="84">
      <c r="A84" s="143"/>
      <c r="B84" s="122"/>
      <c r="C84" s="161">
        <v>14.0</v>
      </c>
      <c r="D84" s="149">
        <v>135.0</v>
      </c>
      <c r="E84" s="153">
        <v>3000.0</v>
      </c>
      <c r="F84" s="154">
        <v>3.201</v>
      </c>
      <c r="G84" s="155">
        <v>126.0</v>
      </c>
      <c r="H84" s="155">
        <v>5.0</v>
      </c>
      <c r="I84" s="136">
        <f t="shared" si="7"/>
        <v>0.02835</v>
      </c>
      <c r="J84" s="155">
        <v>1.7</v>
      </c>
      <c r="K84" s="188">
        <v>646.0</v>
      </c>
      <c r="L84" s="141"/>
      <c r="M84" s="149">
        <v>709.0</v>
      </c>
      <c r="N84" s="141"/>
    </row>
    <row r="85">
      <c r="A85" s="130" t="s">
        <v>43</v>
      </c>
      <c r="B85" s="131" t="s">
        <v>37</v>
      </c>
      <c r="C85" s="156">
        <v>14.0</v>
      </c>
      <c r="D85" s="139">
        <v>146.0</v>
      </c>
      <c r="E85" s="157">
        <v>2000.0</v>
      </c>
      <c r="F85" s="158">
        <v>2.003</v>
      </c>
      <c r="G85" s="159">
        <v>98.0</v>
      </c>
      <c r="H85" s="159">
        <v>5.0</v>
      </c>
      <c r="I85" s="136">
        <f t="shared" si="7"/>
        <v>0.02044</v>
      </c>
      <c r="J85" s="193">
        <v>1.38</v>
      </c>
      <c r="K85" s="184">
        <f t="shared" ref="K85:K88" si="10">ROUND(I85*$L$85, 0)</f>
        <v>480</v>
      </c>
      <c r="L85" s="138">
        <v>23500.0</v>
      </c>
      <c r="M85" s="139">
        <v>650.0</v>
      </c>
      <c r="N85" s="140">
        <v>31800.0</v>
      </c>
    </row>
    <row r="86">
      <c r="A86" s="141"/>
      <c r="B86" s="142"/>
      <c r="C86" s="160">
        <v>14.0</v>
      </c>
      <c r="D86" s="133">
        <v>146.0</v>
      </c>
      <c r="E86" s="134">
        <v>2500.0</v>
      </c>
      <c r="F86" s="135">
        <v>2.503</v>
      </c>
      <c r="G86" s="136">
        <v>98.0</v>
      </c>
      <c r="H86" s="136">
        <v>5.0</v>
      </c>
      <c r="I86" s="136">
        <f t="shared" si="7"/>
        <v>0.02555</v>
      </c>
      <c r="J86" s="183">
        <v>1.73</v>
      </c>
      <c r="K86" s="184">
        <f t="shared" si="10"/>
        <v>600</v>
      </c>
      <c r="L86" s="141"/>
      <c r="M86" s="133">
        <v>812.0</v>
      </c>
      <c r="N86" s="141"/>
    </row>
    <row r="87">
      <c r="A87" s="141"/>
      <c r="B87" s="142"/>
      <c r="C87" s="160">
        <v>14.0</v>
      </c>
      <c r="D87" s="133">
        <v>146.0</v>
      </c>
      <c r="E87" s="134">
        <v>2700.0</v>
      </c>
      <c r="F87" s="135">
        <v>2.704</v>
      </c>
      <c r="G87" s="136">
        <v>98.0</v>
      </c>
      <c r="H87" s="136">
        <v>5.0</v>
      </c>
      <c r="I87" s="136">
        <f t="shared" si="7"/>
        <v>0.027594</v>
      </c>
      <c r="J87" s="183">
        <v>1.86</v>
      </c>
      <c r="K87" s="184">
        <f t="shared" si="10"/>
        <v>648</v>
      </c>
      <c r="L87" s="141"/>
      <c r="M87" s="133">
        <v>877.0</v>
      </c>
      <c r="N87" s="141"/>
    </row>
    <row r="88">
      <c r="A88" s="141"/>
      <c r="B88" s="142"/>
      <c r="C88" s="160">
        <v>14.0</v>
      </c>
      <c r="D88" s="133">
        <v>146.0</v>
      </c>
      <c r="E88" s="134">
        <v>3000.0</v>
      </c>
      <c r="F88" s="135">
        <v>3.004</v>
      </c>
      <c r="G88" s="136">
        <v>98.0</v>
      </c>
      <c r="H88" s="136">
        <v>5.0</v>
      </c>
      <c r="I88" s="136">
        <f t="shared" si="7"/>
        <v>0.03066</v>
      </c>
      <c r="J88" s="183">
        <v>2.07</v>
      </c>
      <c r="K88" s="184">
        <f t="shared" si="10"/>
        <v>721</v>
      </c>
      <c r="L88" s="143"/>
      <c r="M88" s="133">
        <v>975.0</v>
      </c>
      <c r="N88" s="143"/>
    </row>
    <row r="89">
      <c r="A89" s="141"/>
      <c r="B89" s="122"/>
      <c r="C89" s="160">
        <v>14.0</v>
      </c>
      <c r="D89" s="133">
        <v>146.0</v>
      </c>
      <c r="E89" s="134">
        <v>6000.0</v>
      </c>
      <c r="F89" s="135">
        <v>6.009</v>
      </c>
      <c r="G89" s="136">
        <v>98.0</v>
      </c>
      <c r="H89" s="136">
        <v>5.0</v>
      </c>
      <c r="I89" s="136">
        <f t="shared" si="7"/>
        <v>0.06132</v>
      </c>
      <c r="J89" s="183">
        <v>4.14</v>
      </c>
      <c r="K89" s="189">
        <f>ROUND(I89*$L$89, 0)</f>
        <v>1594</v>
      </c>
      <c r="L89" s="190">
        <v>26000.0</v>
      </c>
      <c r="M89" s="164">
        <v>2122.0</v>
      </c>
      <c r="N89" s="165">
        <v>34600.0</v>
      </c>
    </row>
    <row r="90">
      <c r="A90" s="141"/>
      <c r="B90" s="131" t="s">
        <v>38</v>
      </c>
      <c r="C90" s="160">
        <v>14.0</v>
      </c>
      <c r="D90" s="133">
        <v>146.0</v>
      </c>
      <c r="E90" s="134">
        <v>2000.0</v>
      </c>
      <c r="F90" s="135">
        <v>2.003</v>
      </c>
      <c r="G90" s="136">
        <v>98.0</v>
      </c>
      <c r="H90" s="136">
        <v>5.0</v>
      </c>
      <c r="I90" s="136">
        <f t="shared" si="7"/>
        <v>0.02044</v>
      </c>
      <c r="J90" s="183">
        <v>1.38</v>
      </c>
      <c r="K90" s="184">
        <f t="shared" ref="K90:K93" si="11">ROUND(I90*$L$90, 0)</f>
        <v>307</v>
      </c>
      <c r="L90" s="138">
        <v>15000.0</v>
      </c>
      <c r="M90" s="139">
        <v>401.0</v>
      </c>
      <c r="N90" s="140">
        <v>19600.0</v>
      </c>
    </row>
    <row r="91">
      <c r="A91" s="141"/>
      <c r="B91" s="142"/>
      <c r="C91" s="160">
        <v>14.0</v>
      </c>
      <c r="D91" s="133">
        <v>146.0</v>
      </c>
      <c r="E91" s="134">
        <v>2500.0</v>
      </c>
      <c r="F91" s="135">
        <v>2.503</v>
      </c>
      <c r="G91" s="136">
        <v>98.0</v>
      </c>
      <c r="H91" s="136">
        <v>5.0</v>
      </c>
      <c r="I91" s="136">
        <f t="shared" si="7"/>
        <v>0.02555</v>
      </c>
      <c r="J91" s="183">
        <v>1.73</v>
      </c>
      <c r="K91" s="184">
        <f t="shared" si="11"/>
        <v>383</v>
      </c>
      <c r="L91" s="141"/>
      <c r="M91" s="133">
        <v>501.0</v>
      </c>
      <c r="N91" s="141"/>
    </row>
    <row r="92">
      <c r="A92" s="141"/>
      <c r="B92" s="142"/>
      <c r="C92" s="160">
        <v>14.0</v>
      </c>
      <c r="D92" s="133">
        <v>146.0</v>
      </c>
      <c r="E92" s="134">
        <v>2700.0</v>
      </c>
      <c r="F92" s="135">
        <v>2.704</v>
      </c>
      <c r="G92" s="136">
        <v>98.0</v>
      </c>
      <c r="H92" s="136">
        <v>5.0</v>
      </c>
      <c r="I92" s="136">
        <f t="shared" si="7"/>
        <v>0.027594</v>
      </c>
      <c r="J92" s="183">
        <v>1.86</v>
      </c>
      <c r="K92" s="184">
        <f t="shared" si="11"/>
        <v>414</v>
      </c>
      <c r="L92" s="141"/>
      <c r="M92" s="133">
        <v>541.0</v>
      </c>
      <c r="N92" s="141"/>
    </row>
    <row r="93">
      <c r="A93" s="141"/>
      <c r="B93" s="142"/>
      <c r="C93" s="160">
        <v>14.0</v>
      </c>
      <c r="D93" s="133">
        <v>146.0</v>
      </c>
      <c r="E93" s="134">
        <v>3000.0</v>
      </c>
      <c r="F93" s="135">
        <v>2.704</v>
      </c>
      <c r="G93" s="136">
        <v>98.0</v>
      </c>
      <c r="H93" s="136">
        <v>5.0</v>
      </c>
      <c r="I93" s="136">
        <f t="shared" si="7"/>
        <v>0.03066</v>
      </c>
      <c r="J93" s="183">
        <v>0.0</v>
      </c>
      <c r="K93" s="184">
        <f t="shared" si="11"/>
        <v>460</v>
      </c>
      <c r="L93" s="143"/>
      <c r="M93" s="133">
        <v>601.0</v>
      </c>
      <c r="N93" s="143"/>
    </row>
    <row r="94">
      <c r="A94" s="143"/>
      <c r="B94" s="122"/>
      <c r="C94" s="160">
        <v>14.0</v>
      </c>
      <c r="D94" s="133">
        <v>146.0</v>
      </c>
      <c r="E94" s="134">
        <v>6000.0</v>
      </c>
      <c r="F94" s="135">
        <v>6.0094</v>
      </c>
      <c r="G94" s="136">
        <v>98.0</v>
      </c>
      <c r="H94" s="136">
        <v>5.0</v>
      </c>
      <c r="I94" s="136">
        <f t="shared" si="7"/>
        <v>0.06132</v>
      </c>
      <c r="J94" s="183">
        <v>4.14</v>
      </c>
      <c r="K94" s="185">
        <f>ROUND(I94*L94, 0)</f>
        <v>920</v>
      </c>
      <c r="L94" s="191">
        <v>15000.0</v>
      </c>
      <c r="M94" s="133">
        <v>1226.0</v>
      </c>
      <c r="N94" s="192">
        <v>20000.0</v>
      </c>
    </row>
    <row r="95">
      <c r="A95" s="194" t="s">
        <v>40</v>
      </c>
      <c r="N95" s="195"/>
    </row>
    <row r="96">
      <c r="A96" s="196" t="s">
        <v>18</v>
      </c>
      <c r="N96" s="195"/>
    </row>
    <row r="97">
      <c r="A97" s="196" t="s">
        <v>41</v>
      </c>
      <c r="N97" s="195"/>
    </row>
    <row r="98">
      <c r="A98" s="197" t="s">
        <v>42</v>
      </c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98"/>
    </row>
    <row r="99">
      <c r="A99" s="171" t="s">
        <v>26</v>
      </c>
    </row>
    <row r="101">
      <c r="A101" s="199" t="s">
        <v>1</v>
      </c>
      <c r="B101" s="200" t="s">
        <v>27</v>
      </c>
      <c r="C101" s="201" t="s">
        <v>2</v>
      </c>
      <c r="D101" s="114" t="s">
        <v>3</v>
      </c>
      <c r="E101" s="201" t="s">
        <v>28</v>
      </c>
      <c r="F101" s="202" t="s">
        <v>29</v>
      </c>
      <c r="G101" s="119"/>
      <c r="H101" s="203" t="s">
        <v>30</v>
      </c>
      <c r="I101" s="119"/>
      <c r="J101" s="117"/>
      <c r="K101" s="204" t="s">
        <v>31</v>
      </c>
      <c r="L101" s="119"/>
      <c r="M101" s="205" t="s">
        <v>32</v>
      </c>
      <c r="N101" s="117"/>
    </row>
    <row r="102">
      <c r="A102" s="142"/>
      <c r="B102" s="141"/>
      <c r="C102" s="206" t="s">
        <v>8</v>
      </c>
      <c r="D102" s="206" t="s">
        <v>8</v>
      </c>
      <c r="E102" s="206" t="s">
        <v>8</v>
      </c>
      <c r="F102" s="206" t="s">
        <v>13</v>
      </c>
      <c r="G102" s="207" t="s">
        <v>33</v>
      </c>
      <c r="H102" s="208" t="s">
        <v>9</v>
      </c>
      <c r="I102" s="206" t="s">
        <v>13</v>
      </c>
      <c r="J102" s="206" t="s">
        <v>34</v>
      </c>
      <c r="K102" s="209" t="s">
        <v>35</v>
      </c>
      <c r="L102" s="210" t="s">
        <v>13</v>
      </c>
      <c r="M102" s="211" t="s">
        <v>35</v>
      </c>
      <c r="N102" s="208" t="s">
        <v>13</v>
      </c>
    </row>
    <row r="103">
      <c r="A103" s="212" t="s">
        <v>44</v>
      </c>
      <c r="B103" s="145" t="s">
        <v>37</v>
      </c>
      <c r="C103" s="156">
        <v>26.0</v>
      </c>
      <c r="D103" s="139">
        <v>96.0</v>
      </c>
      <c r="E103" s="139">
        <v>2000.0</v>
      </c>
      <c r="F103" s="159">
        <v>2.306</v>
      </c>
      <c r="G103" s="159">
        <v>154.0</v>
      </c>
      <c r="H103" s="159">
        <v>3.0</v>
      </c>
      <c r="I103" s="159">
        <f t="shared" ref="I103:I149" si="12">C103*D103*E103*H103/1000000000</f>
        <v>0.014976</v>
      </c>
      <c r="J103" s="193">
        <v>0.53</v>
      </c>
      <c r="K103" s="184">
        <v>319.0</v>
      </c>
      <c r="L103" s="150">
        <v>21300.0</v>
      </c>
      <c r="M103" s="139">
        <v>409.0</v>
      </c>
      <c r="N103" s="213">
        <v>27300.0</v>
      </c>
    </row>
    <row r="104">
      <c r="A104" s="141"/>
      <c r="B104" s="142"/>
      <c r="C104" s="160">
        <v>26.0</v>
      </c>
      <c r="D104" s="133">
        <v>96.0</v>
      </c>
      <c r="E104" s="133">
        <v>3000.0</v>
      </c>
      <c r="F104" s="136">
        <v>3.459</v>
      </c>
      <c r="G104" s="136">
        <v>154.0</v>
      </c>
      <c r="H104" s="136">
        <v>3.0</v>
      </c>
      <c r="I104" s="159">
        <f t="shared" si="12"/>
        <v>0.022464</v>
      </c>
      <c r="J104" s="183">
        <v>0.79</v>
      </c>
      <c r="K104" s="185">
        <v>478.0</v>
      </c>
      <c r="L104" s="141"/>
      <c r="M104" s="133">
        <v>613.0</v>
      </c>
      <c r="N104" s="141"/>
    </row>
    <row r="105">
      <c r="A105" s="141"/>
      <c r="B105" s="142"/>
      <c r="C105" s="160">
        <v>26.0</v>
      </c>
      <c r="D105" s="133">
        <v>96.0</v>
      </c>
      <c r="E105" s="133">
        <v>5000.0</v>
      </c>
      <c r="F105" s="136">
        <v>3.459</v>
      </c>
      <c r="G105" s="136">
        <v>154.0</v>
      </c>
      <c r="H105" s="136">
        <v>3.0</v>
      </c>
      <c r="I105" s="159">
        <f t="shared" si="12"/>
        <v>0.03744</v>
      </c>
      <c r="J105" s="183">
        <v>0.0</v>
      </c>
      <c r="K105" s="185">
        <v>797.0</v>
      </c>
      <c r="L105" s="143"/>
      <c r="M105" s="133">
        <v>1022.0</v>
      </c>
      <c r="N105" s="143"/>
    </row>
    <row r="106">
      <c r="A106" s="141"/>
      <c r="B106" s="122"/>
      <c r="C106" s="160">
        <v>26.0</v>
      </c>
      <c r="D106" s="133">
        <v>96.0</v>
      </c>
      <c r="E106" s="133">
        <v>6000.0</v>
      </c>
      <c r="F106" s="136">
        <v>6.918</v>
      </c>
      <c r="G106" s="136">
        <v>154.0</v>
      </c>
      <c r="H106" s="136">
        <v>3.0</v>
      </c>
      <c r="I106" s="159">
        <f t="shared" si="12"/>
        <v>0.044928</v>
      </c>
      <c r="J106" s="183">
        <v>1.58</v>
      </c>
      <c r="K106" s="189">
        <v>1025.0</v>
      </c>
      <c r="L106" s="214">
        <v>22800.0</v>
      </c>
      <c r="M106" s="164">
        <v>1393.0</v>
      </c>
      <c r="N106" s="164">
        <v>31000.0</v>
      </c>
    </row>
    <row r="107">
      <c r="A107" s="141"/>
      <c r="B107" s="131" t="s">
        <v>38</v>
      </c>
      <c r="C107" s="160">
        <v>26.0</v>
      </c>
      <c r="D107" s="133">
        <v>96.0</v>
      </c>
      <c r="E107" s="133">
        <v>2000.0</v>
      </c>
      <c r="F107" s="136">
        <v>2.306</v>
      </c>
      <c r="G107" s="136">
        <v>154.0</v>
      </c>
      <c r="H107" s="136">
        <v>3.0</v>
      </c>
      <c r="I107" s="159">
        <f t="shared" si="12"/>
        <v>0.014976</v>
      </c>
      <c r="J107" s="183">
        <v>0.53</v>
      </c>
      <c r="K107" s="184">
        <v>181.0</v>
      </c>
      <c r="L107" s="150">
        <v>12100.0</v>
      </c>
      <c r="M107" s="139">
        <v>246.0</v>
      </c>
      <c r="N107" s="213">
        <v>16400.0</v>
      </c>
    </row>
    <row r="108">
      <c r="A108" s="143"/>
      <c r="B108" s="122"/>
      <c r="C108" s="161">
        <v>26.0</v>
      </c>
      <c r="D108" s="149">
        <v>96.0</v>
      </c>
      <c r="E108" s="149">
        <v>3000.0</v>
      </c>
      <c r="F108" s="215">
        <v>3.459</v>
      </c>
      <c r="G108" s="154">
        <v>154.0</v>
      </c>
      <c r="H108" s="155">
        <v>3.0</v>
      </c>
      <c r="I108" s="159">
        <f t="shared" si="12"/>
        <v>0.022464</v>
      </c>
      <c r="J108" s="186">
        <v>0.79</v>
      </c>
      <c r="K108" s="185">
        <v>272.0</v>
      </c>
      <c r="L108" s="143"/>
      <c r="M108" s="133">
        <v>368.0</v>
      </c>
      <c r="N108" s="143"/>
    </row>
    <row r="109">
      <c r="A109" s="216" t="s">
        <v>45</v>
      </c>
      <c r="B109" s="131" t="s">
        <v>37</v>
      </c>
      <c r="C109" s="156">
        <v>26.0</v>
      </c>
      <c r="D109" s="139">
        <v>121.0</v>
      </c>
      <c r="E109" s="139">
        <v>2000.0</v>
      </c>
      <c r="F109" s="159">
        <v>2.378</v>
      </c>
      <c r="G109" s="159">
        <v>126.0</v>
      </c>
      <c r="H109" s="159">
        <v>3.0</v>
      </c>
      <c r="I109" s="159">
        <f t="shared" si="12"/>
        <v>0.018876</v>
      </c>
      <c r="J109" s="159">
        <v>0.68</v>
      </c>
      <c r="K109" s="185">
        <v>402.0</v>
      </c>
      <c r="L109" s="187">
        <v>21300.0</v>
      </c>
      <c r="M109" s="133">
        <v>515.0</v>
      </c>
      <c r="N109" s="217">
        <v>27300.0</v>
      </c>
    </row>
    <row r="110">
      <c r="A110" s="141"/>
      <c r="B110" s="142"/>
      <c r="C110" s="160">
        <v>26.0</v>
      </c>
      <c r="D110" s="133">
        <v>121.0</v>
      </c>
      <c r="E110" s="133">
        <v>3000.0</v>
      </c>
      <c r="F110" s="136">
        <v>3.567</v>
      </c>
      <c r="G110" s="136">
        <v>126.0</v>
      </c>
      <c r="H110" s="136">
        <v>3.0</v>
      </c>
      <c r="I110" s="159">
        <f t="shared" si="12"/>
        <v>0.028314</v>
      </c>
      <c r="J110" s="136">
        <v>1.02</v>
      </c>
      <c r="K110" s="185">
        <v>603.0</v>
      </c>
      <c r="L110" s="141"/>
      <c r="M110" s="133">
        <v>773.0</v>
      </c>
      <c r="N110" s="141"/>
    </row>
    <row r="111">
      <c r="A111" s="141"/>
      <c r="B111" s="142"/>
      <c r="C111" s="160">
        <v>26.0</v>
      </c>
      <c r="D111" s="133">
        <v>121.0</v>
      </c>
      <c r="E111" s="133">
        <v>5000.0</v>
      </c>
      <c r="F111" s="136">
        <v>3.567</v>
      </c>
      <c r="G111" s="136">
        <v>126.0</v>
      </c>
      <c r="H111" s="136">
        <v>3.0</v>
      </c>
      <c r="I111" s="159">
        <f t="shared" si="12"/>
        <v>0.04719</v>
      </c>
      <c r="J111" s="136">
        <v>0.0</v>
      </c>
      <c r="K111" s="185">
        <v>1005.0</v>
      </c>
      <c r="L111" s="143"/>
      <c r="M111" s="133">
        <v>1288.0</v>
      </c>
      <c r="N111" s="143"/>
    </row>
    <row r="112">
      <c r="A112" s="141"/>
      <c r="B112" s="122"/>
      <c r="C112" s="160">
        <v>26.0</v>
      </c>
      <c r="D112" s="133">
        <v>121.0</v>
      </c>
      <c r="E112" s="133">
        <v>6000.0</v>
      </c>
      <c r="F112" s="136">
        <v>7.135</v>
      </c>
      <c r="G112" s="136">
        <v>126.0</v>
      </c>
      <c r="H112" s="136">
        <v>3.0</v>
      </c>
      <c r="I112" s="159">
        <f t="shared" si="12"/>
        <v>0.056628</v>
      </c>
      <c r="J112" s="136">
        <v>2.03</v>
      </c>
      <c r="K112" s="218">
        <f>ROUND(I112*$L$112, 0)</f>
        <v>1331</v>
      </c>
      <c r="L112" s="219">
        <v>23500.0</v>
      </c>
      <c r="M112" s="220">
        <v>1665.0</v>
      </c>
      <c r="N112" s="220">
        <v>29400.0</v>
      </c>
    </row>
    <row r="113">
      <c r="A113" s="141"/>
      <c r="B113" s="221" t="s">
        <v>38</v>
      </c>
      <c r="C113" s="160">
        <v>26.0</v>
      </c>
      <c r="D113" s="133">
        <v>121.0</v>
      </c>
      <c r="E113" s="133">
        <v>2000.0</v>
      </c>
      <c r="F113" s="136">
        <v>2.378</v>
      </c>
      <c r="G113" s="136">
        <v>126.0</v>
      </c>
      <c r="H113" s="136">
        <v>3.0</v>
      </c>
      <c r="I113" s="159">
        <f t="shared" si="12"/>
        <v>0.018876</v>
      </c>
      <c r="J113" s="136">
        <v>0.68</v>
      </c>
      <c r="K113" s="146">
        <v>228.0</v>
      </c>
      <c r="L113" s="187">
        <v>12100.0</v>
      </c>
      <c r="M113" s="133">
        <v>310.0</v>
      </c>
      <c r="N113" s="217">
        <v>16400.0</v>
      </c>
    </row>
    <row r="114">
      <c r="A114" s="143"/>
      <c r="B114" s="122"/>
      <c r="C114" s="160">
        <v>26.0</v>
      </c>
      <c r="D114" s="133">
        <v>121.0</v>
      </c>
      <c r="E114" s="133">
        <v>3000.0</v>
      </c>
      <c r="F114" s="136">
        <v>3.567</v>
      </c>
      <c r="G114" s="136">
        <v>126.0</v>
      </c>
      <c r="H114" s="136">
        <v>3.0</v>
      </c>
      <c r="I114" s="159">
        <f t="shared" si="12"/>
        <v>0.028314</v>
      </c>
      <c r="J114" s="136">
        <v>1.02</v>
      </c>
      <c r="K114" s="146">
        <v>343.0</v>
      </c>
      <c r="L114" s="143"/>
      <c r="M114" s="133">
        <v>464.0</v>
      </c>
      <c r="N114" s="143"/>
    </row>
    <row r="115">
      <c r="A115" s="212" t="s">
        <v>44</v>
      </c>
      <c r="B115" s="145" t="s">
        <v>37</v>
      </c>
      <c r="C115" s="160">
        <v>36.0</v>
      </c>
      <c r="D115" s="133">
        <v>96.0</v>
      </c>
      <c r="E115" s="133">
        <v>2000.0</v>
      </c>
      <c r="F115" s="136">
        <v>2.306</v>
      </c>
      <c r="G115" s="136">
        <v>154.0</v>
      </c>
      <c r="H115" s="136">
        <v>3.0</v>
      </c>
      <c r="I115" s="159">
        <f t="shared" si="12"/>
        <v>0.020736</v>
      </c>
      <c r="J115" s="183">
        <v>0.53</v>
      </c>
      <c r="K115" s="185">
        <v>442.0</v>
      </c>
      <c r="L115" s="187">
        <v>21300.0</v>
      </c>
      <c r="M115" s="133">
        <v>566.0</v>
      </c>
      <c r="N115" s="217">
        <v>27300.0</v>
      </c>
    </row>
    <row r="116">
      <c r="A116" s="141"/>
      <c r="B116" s="142"/>
      <c r="C116" s="160">
        <v>36.0</v>
      </c>
      <c r="D116" s="133">
        <v>96.0</v>
      </c>
      <c r="E116" s="133">
        <v>3000.0</v>
      </c>
      <c r="F116" s="136">
        <v>3.459</v>
      </c>
      <c r="G116" s="136">
        <v>154.0</v>
      </c>
      <c r="H116" s="136">
        <v>3.0</v>
      </c>
      <c r="I116" s="159">
        <f t="shared" si="12"/>
        <v>0.031104</v>
      </c>
      <c r="J116" s="183">
        <v>0.79</v>
      </c>
      <c r="K116" s="185">
        <v>663.0</v>
      </c>
      <c r="L116" s="141"/>
      <c r="M116" s="133">
        <v>849.0</v>
      </c>
      <c r="N116" s="141"/>
    </row>
    <row r="117">
      <c r="A117" s="141"/>
      <c r="B117" s="142"/>
      <c r="C117" s="160">
        <v>36.0</v>
      </c>
      <c r="D117" s="133">
        <v>96.0</v>
      </c>
      <c r="E117" s="133">
        <v>5000.0</v>
      </c>
      <c r="F117" s="136">
        <v>3.459</v>
      </c>
      <c r="G117" s="136">
        <v>154.0</v>
      </c>
      <c r="H117" s="136">
        <v>3.0</v>
      </c>
      <c r="I117" s="159">
        <f t="shared" si="12"/>
        <v>0.05184</v>
      </c>
      <c r="J117" s="183">
        <v>0.0</v>
      </c>
      <c r="K117" s="185">
        <v>1104.0</v>
      </c>
      <c r="L117" s="143"/>
      <c r="M117" s="133">
        <v>1415.0</v>
      </c>
      <c r="N117" s="143"/>
    </row>
    <row r="118">
      <c r="A118" s="141"/>
      <c r="B118" s="122"/>
      <c r="C118" s="160">
        <v>36.0</v>
      </c>
      <c r="D118" s="133">
        <v>96.0</v>
      </c>
      <c r="E118" s="133">
        <v>6000.0</v>
      </c>
      <c r="F118" s="136">
        <v>6.918</v>
      </c>
      <c r="G118" s="136">
        <v>154.0</v>
      </c>
      <c r="H118" s="136">
        <v>3.0</v>
      </c>
      <c r="I118" s="159">
        <f t="shared" si="12"/>
        <v>0.062208</v>
      </c>
      <c r="J118" s="183">
        <v>1.58</v>
      </c>
      <c r="K118" s="189">
        <v>1369.0</v>
      </c>
      <c r="L118" s="214">
        <v>22000.0</v>
      </c>
      <c r="M118" s="164">
        <v>1760.0</v>
      </c>
      <c r="N118" s="164">
        <v>28300.0</v>
      </c>
    </row>
    <row r="119">
      <c r="A119" s="141"/>
      <c r="B119" s="131" t="s">
        <v>38</v>
      </c>
      <c r="C119" s="160">
        <v>36.0</v>
      </c>
      <c r="D119" s="133">
        <v>96.0</v>
      </c>
      <c r="E119" s="133">
        <v>2000.0</v>
      </c>
      <c r="F119" s="136">
        <v>2.306</v>
      </c>
      <c r="G119" s="136">
        <v>154.0</v>
      </c>
      <c r="H119" s="136">
        <v>3.0</v>
      </c>
      <c r="I119" s="159">
        <f t="shared" si="12"/>
        <v>0.020736</v>
      </c>
      <c r="J119" s="183">
        <v>0.53</v>
      </c>
      <c r="K119" s="184">
        <v>251.0</v>
      </c>
      <c r="L119" s="150">
        <v>12100.0</v>
      </c>
      <c r="M119" s="139">
        <v>340.0</v>
      </c>
      <c r="N119" s="213">
        <v>16400.0</v>
      </c>
    </row>
    <row r="120">
      <c r="A120" s="143"/>
      <c r="B120" s="122"/>
      <c r="C120" s="161">
        <v>36.0</v>
      </c>
      <c r="D120" s="149">
        <v>96.0</v>
      </c>
      <c r="E120" s="149">
        <v>3000.0</v>
      </c>
      <c r="F120" s="215">
        <v>3.459</v>
      </c>
      <c r="G120" s="154">
        <v>154.0</v>
      </c>
      <c r="H120" s="155">
        <v>3.0</v>
      </c>
      <c r="I120" s="159">
        <f t="shared" si="12"/>
        <v>0.031104</v>
      </c>
      <c r="J120" s="186">
        <v>0.79</v>
      </c>
      <c r="K120" s="185">
        <v>376.0</v>
      </c>
      <c r="L120" s="143"/>
      <c r="M120" s="133">
        <v>510.0</v>
      </c>
      <c r="N120" s="143"/>
    </row>
    <row r="121">
      <c r="A121" s="216" t="s">
        <v>44</v>
      </c>
      <c r="B121" s="131" t="s">
        <v>37</v>
      </c>
      <c r="C121" s="156">
        <v>36.0</v>
      </c>
      <c r="D121" s="139">
        <v>121.0</v>
      </c>
      <c r="E121" s="139">
        <v>2000.0</v>
      </c>
      <c r="F121" s="159">
        <v>2.378</v>
      </c>
      <c r="G121" s="159">
        <v>126.0</v>
      </c>
      <c r="H121" s="159">
        <v>3.0</v>
      </c>
      <c r="I121" s="159">
        <f t="shared" si="12"/>
        <v>0.026136</v>
      </c>
      <c r="J121" s="159">
        <v>0.68</v>
      </c>
      <c r="K121" s="185">
        <v>557.0</v>
      </c>
      <c r="L121" s="187">
        <v>21300.0</v>
      </c>
      <c r="M121" s="133">
        <v>714.0</v>
      </c>
      <c r="N121" s="217">
        <v>27300.0</v>
      </c>
    </row>
    <row r="122">
      <c r="A122" s="141"/>
      <c r="B122" s="142"/>
      <c r="C122" s="160">
        <v>36.0</v>
      </c>
      <c r="D122" s="133">
        <v>121.0</v>
      </c>
      <c r="E122" s="133">
        <v>3000.0</v>
      </c>
      <c r="F122" s="136">
        <v>3.567</v>
      </c>
      <c r="G122" s="136">
        <v>126.0</v>
      </c>
      <c r="H122" s="136">
        <v>3.0</v>
      </c>
      <c r="I122" s="159">
        <f t="shared" si="12"/>
        <v>0.039204</v>
      </c>
      <c r="J122" s="136">
        <v>1.02</v>
      </c>
      <c r="K122" s="185">
        <v>835.0</v>
      </c>
      <c r="L122" s="141"/>
      <c r="M122" s="133">
        <v>1070.0</v>
      </c>
      <c r="N122" s="141"/>
    </row>
    <row r="123">
      <c r="A123" s="141"/>
      <c r="B123" s="142"/>
      <c r="C123" s="160">
        <v>36.0</v>
      </c>
      <c r="D123" s="133">
        <v>121.0</v>
      </c>
      <c r="E123" s="133">
        <v>5000.0</v>
      </c>
      <c r="F123" s="136">
        <v>3.567</v>
      </c>
      <c r="G123" s="136">
        <v>126.0</v>
      </c>
      <c r="H123" s="136">
        <v>3.0</v>
      </c>
      <c r="I123" s="159">
        <f t="shared" si="12"/>
        <v>0.06534</v>
      </c>
      <c r="J123" s="136">
        <v>0.0</v>
      </c>
      <c r="K123" s="185">
        <v>1392.0</v>
      </c>
      <c r="L123" s="143"/>
      <c r="M123" s="133">
        <v>1784.0</v>
      </c>
      <c r="N123" s="143"/>
    </row>
    <row r="124">
      <c r="A124" s="141"/>
      <c r="B124" s="122"/>
      <c r="C124" s="160">
        <v>36.0</v>
      </c>
      <c r="D124" s="133">
        <v>121.0</v>
      </c>
      <c r="E124" s="133">
        <v>6000.0</v>
      </c>
      <c r="F124" s="136">
        <v>7.135</v>
      </c>
      <c r="G124" s="136">
        <v>126.0</v>
      </c>
      <c r="H124" s="136">
        <v>3.0</v>
      </c>
      <c r="I124" s="159">
        <f t="shared" si="12"/>
        <v>0.078408</v>
      </c>
      <c r="J124" s="136">
        <v>2.03</v>
      </c>
      <c r="K124" s="218">
        <f>ROUND(I124*L124, 0)</f>
        <v>1843</v>
      </c>
      <c r="L124" s="219">
        <v>23500.0</v>
      </c>
      <c r="M124" s="220">
        <v>2305.0</v>
      </c>
      <c r="N124" s="220">
        <v>29400.0</v>
      </c>
    </row>
    <row r="125">
      <c r="A125" s="141"/>
      <c r="B125" s="131" t="s">
        <v>38</v>
      </c>
      <c r="C125" s="160">
        <v>36.0</v>
      </c>
      <c r="D125" s="133">
        <v>121.0</v>
      </c>
      <c r="E125" s="133">
        <v>2000.0</v>
      </c>
      <c r="F125" s="136">
        <v>2.378</v>
      </c>
      <c r="G125" s="136">
        <v>126.0</v>
      </c>
      <c r="H125" s="136">
        <v>3.0</v>
      </c>
      <c r="I125" s="159">
        <f t="shared" si="12"/>
        <v>0.026136</v>
      </c>
      <c r="J125" s="183">
        <v>0.68</v>
      </c>
      <c r="K125" s="185">
        <v>316.0</v>
      </c>
      <c r="L125" s="187">
        <v>12100.0</v>
      </c>
      <c r="M125" s="133">
        <v>429.0</v>
      </c>
      <c r="N125" s="217">
        <v>16400.0</v>
      </c>
    </row>
    <row r="126">
      <c r="A126" s="143"/>
      <c r="B126" s="122"/>
      <c r="C126" s="160">
        <v>36.0</v>
      </c>
      <c r="D126" s="133">
        <v>121.0</v>
      </c>
      <c r="E126" s="133">
        <v>3000.0</v>
      </c>
      <c r="F126" s="136">
        <v>3.567</v>
      </c>
      <c r="G126" s="136">
        <v>126.0</v>
      </c>
      <c r="H126" s="136">
        <v>3.0</v>
      </c>
      <c r="I126" s="159">
        <f t="shared" si="12"/>
        <v>0.039204</v>
      </c>
      <c r="J126" s="183">
        <v>1.02</v>
      </c>
      <c r="K126" s="185">
        <v>474.0</v>
      </c>
      <c r="L126" s="143"/>
      <c r="M126" s="133">
        <v>643.0</v>
      </c>
      <c r="N126" s="143"/>
    </row>
    <row r="127">
      <c r="A127" s="216" t="s">
        <v>46</v>
      </c>
      <c r="B127" s="131" t="s">
        <v>37</v>
      </c>
      <c r="C127" s="160">
        <v>17.0</v>
      </c>
      <c r="D127" s="133">
        <v>96.0</v>
      </c>
      <c r="E127" s="133">
        <v>2000.0</v>
      </c>
      <c r="F127" s="136">
        <v>2.334</v>
      </c>
      <c r="G127" s="136">
        <v>143.0</v>
      </c>
      <c r="H127" s="136">
        <v>5.0</v>
      </c>
      <c r="I127" s="159">
        <f t="shared" si="12"/>
        <v>0.01632</v>
      </c>
      <c r="J127" s="183">
        <v>0.96</v>
      </c>
      <c r="K127" s="222">
        <v>384.0</v>
      </c>
      <c r="L127" s="187">
        <v>23500.0</v>
      </c>
      <c r="M127" s="223">
        <v>460.0</v>
      </c>
      <c r="N127" s="217">
        <v>28200.0</v>
      </c>
    </row>
    <row r="128">
      <c r="A128" s="141"/>
      <c r="B128" s="142"/>
      <c r="C128" s="160">
        <v>17.0</v>
      </c>
      <c r="D128" s="133">
        <v>96.0</v>
      </c>
      <c r="E128" s="133">
        <v>3000.0</v>
      </c>
      <c r="F128" s="136">
        <v>3.501</v>
      </c>
      <c r="G128" s="136">
        <v>143.0</v>
      </c>
      <c r="H128" s="136">
        <v>5.0</v>
      </c>
      <c r="I128" s="159">
        <f t="shared" si="12"/>
        <v>0.02448</v>
      </c>
      <c r="J128" s="183">
        <v>1.44</v>
      </c>
      <c r="K128" s="222">
        <v>575.0</v>
      </c>
      <c r="L128" s="141"/>
      <c r="M128" s="223">
        <v>690.0</v>
      </c>
      <c r="N128" s="141"/>
    </row>
    <row r="129">
      <c r="A129" s="141"/>
      <c r="B129" s="122"/>
      <c r="C129" s="160">
        <v>17.0</v>
      </c>
      <c r="D129" s="133">
        <v>96.0</v>
      </c>
      <c r="E129" s="133">
        <v>6000.0</v>
      </c>
      <c r="F129" s="136">
        <v>5.386</v>
      </c>
      <c r="G129" s="136">
        <v>110.0</v>
      </c>
      <c r="H129" s="136">
        <v>5.0</v>
      </c>
      <c r="I129" s="159">
        <f t="shared" si="12"/>
        <v>0.04896</v>
      </c>
      <c r="J129" s="183">
        <v>2.88</v>
      </c>
      <c r="K129" s="222">
        <v>1151.0</v>
      </c>
      <c r="L129" s="143"/>
      <c r="M129" s="223">
        <v>1381.0</v>
      </c>
      <c r="N129" s="143"/>
    </row>
    <row r="130">
      <c r="A130" s="141"/>
      <c r="B130" s="131" t="s">
        <v>38</v>
      </c>
      <c r="C130" s="160">
        <v>17.0</v>
      </c>
      <c r="D130" s="133">
        <v>96.0</v>
      </c>
      <c r="E130" s="133">
        <v>2000.0</v>
      </c>
      <c r="F130" s="136">
        <v>1.795</v>
      </c>
      <c r="G130" s="136">
        <v>110.0</v>
      </c>
      <c r="H130" s="136">
        <v>5.0</v>
      </c>
      <c r="I130" s="159">
        <f t="shared" si="12"/>
        <v>0.01632</v>
      </c>
      <c r="J130" s="183">
        <v>0.96</v>
      </c>
      <c r="K130" s="222">
        <v>206.0</v>
      </c>
      <c r="L130" s="187">
        <v>12600.0</v>
      </c>
      <c r="M130" s="223">
        <v>246.0</v>
      </c>
      <c r="N130" s="217">
        <v>15100.0</v>
      </c>
    </row>
    <row r="131">
      <c r="A131" s="141"/>
      <c r="B131" s="122"/>
      <c r="C131" s="160">
        <v>17.0</v>
      </c>
      <c r="D131" s="133">
        <v>96.0</v>
      </c>
      <c r="E131" s="133">
        <v>3000.0</v>
      </c>
      <c r="F131" s="136">
        <v>3.501</v>
      </c>
      <c r="G131" s="136">
        <v>143.0</v>
      </c>
      <c r="H131" s="136">
        <v>5.0</v>
      </c>
      <c r="I131" s="159">
        <f t="shared" si="12"/>
        <v>0.02448</v>
      </c>
      <c r="J131" s="183">
        <v>1.44</v>
      </c>
      <c r="K131" s="222">
        <v>308.0</v>
      </c>
      <c r="L131" s="143"/>
      <c r="M131" s="223">
        <v>370.0</v>
      </c>
      <c r="N131" s="143"/>
    </row>
    <row r="132">
      <c r="A132" s="143"/>
      <c r="B132" s="224" t="s">
        <v>47</v>
      </c>
      <c r="C132" s="160">
        <v>17.0</v>
      </c>
      <c r="D132" s="133">
        <v>96.0</v>
      </c>
      <c r="E132" s="133">
        <v>6000.0</v>
      </c>
      <c r="F132" s="159">
        <v>7.001</v>
      </c>
      <c r="G132" s="136">
        <v>143.0</v>
      </c>
      <c r="H132" s="136">
        <v>5.0</v>
      </c>
      <c r="I132" s="159">
        <f t="shared" si="12"/>
        <v>0.04896</v>
      </c>
      <c r="J132" s="183">
        <v>2.88</v>
      </c>
      <c r="K132" s="222">
        <v>818.0</v>
      </c>
      <c r="L132" s="191">
        <v>16700.0</v>
      </c>
      <c r="M132" s="223">
        <v>1062.0</v>
      </c>
      <c r="N132" s="223">
        <v>21700.0</v>
      </c>
    </row>
    <row r="133">
      <c r="A133" s="216" t="s">
        <v>46</v>
      </c>
      <c r="B133" s="131" t="s">
        <v>37</v>
      </c>
      <c r="C133" s="160">
        <v>17.0</v>
      </c>
      <c r="D133" s="133">
        <v>121.0</v>
      </c>
      <c r="E133" s="133">
        <v>2000.0</v>
      </c>
      <c r="F133" s="159">
        <v>1.742</v>
      </c>
      <c r="G133" s="136">
        <v>72.0</v>
      </c>
      <c r="H133" s="136">
        <v>5.0</v>
      </c>
      <c r="I133" s="159">
        <f t="shared" si="12"/>
        <v>0.02057</v>
      </c>
      <c r="J133" s="183">
        <v>1.21</v>
      </c>
      <c r="K133" s="222">
        <v>483.0</v>
      </c>
      <c r="L133" s="187">
        <v>23500.0</v>
      </c>
      <c r="M133" s="223">
        <v>580.0</v>
      </c>
      <c r="N133" s="217">
        <v>28200.0</v>
      </c>
    </row>
    <row r="134">
      <c r="A134" s="141"/>
      <c r="B134" s="142"/>
      <c r="C134" s="160">
        <v>17.0</v>
      </c>
      <c r="D134" s="133">
        <v>121.0</v>
      </c>
      <c r="E134" s="133">
        <v>3000.0</v>
      </c>
      <c r="F134" s="136">
        <v>2.614</v>
      </c>
      <c r="G134" s="136">
        <v>72.0</v>
      </c>
      <c r="H134" s="136">
        <v>5.0</v>
      </c>
      <c r="I134" s="159">
        <f t="shared" si="12"/>
        <v>0.030855</v>
      </c>
      <c r="J134" s="183">
        <v>1.82</v>
      </c>
      <c r="K134" s="222">
        <v>725.0</v>
      </c>
      <c r="L134" s="141"/>
      <c r="M134" s="223">
        <v>870.0</v>
      </c>
      <c r="N134" s="141"/>
    </row>
    <row r="135">
      <c r="A135" s="141"/>
      <c r="B135" s="122"/>
      <c r="C135" s="160">
        <v>17.0</v>
      </c>
      <c r="D135" s="133">
        <v>121.0</v>
      </c>
      <c r="E135" s="133">
        <v>6000.0</v>
      </c>
      <c r="F135" s="136">
        <v>2.614</v>
      </c>
      <c r="G135" s="136">
        <v>72.0</v>
      </c>
      <c r="H135" s="136">
        <v>5.0</v>
      </c>
      <c r="I135" s="159">
        <f t="shared" si="12"/>
        <v>0.06171</v>
      </c>
      <c r="J135" s="183">
        <v>0.0</v>
      </c>
      <c r="K135" s="222">
        <v>1450.0</v>
      </c>
      <c r="L135" s="143"/>
      <c r="M135" s="223">
        <v>1740.0</v>
      </c>
      <c r="N135" s="143"/>
    </row>
    <row r="136">
      <c r="A136" s="141"/>
      <c r="B136" s="131" t="s">
        <v>38</v>
      </c>
      <c r="C136" s="160">
        <v>17.0</v>
      </c>
      <c r="D136" s="133">
        <v>121.0</v>
      </c>
      <c r="E136" s="133">
        <v>2000.0</v>
      </c>
      <c r="F136" s="136">
        <v>1.795</v>
      </c>
      <c r="G136" s="136">
        <v>110.0</v>
      </c>
      <c r="H136" s="136">
        <v>5.0</v>
      </c>
      <c r="I136" s="159">
        <f t="shared" si="12"/>
        <v>0.02057</v>
      </c>
      <c r="J136" s="183">
        <v>0.96</v>
      </c>
      <c r="K136" s="222">
        <v>259.0</v>
      </c>
      <c r="L136" s="187">
        <v>12600.0</v>
      </c>
      <c r="M136" s="223">
        <v>311.0</v>
      </c>
      <c r="N136" s="217">
        <v>15100.0</v>
      </c>
    </row>
    <row r="137">
      <c r="A137" s="143"/>
      <c r="B137" s="122"/>
      <c r="C137" s="160">
        <v>17.0</v>
      </c>
      <c r="D137" s="133">
        <v>121.0</v>
      </c>
      <c r="E137" s="133">
        <v>3000.0</v>
      </c>
      <c r="F137" s="136">
        <v>3.501</v>
      </c>
      <c r="G137" s="136">
        <v>143.0</v>
      </c>
      <c r="H137" s="136">
        <v>5.0</v>
      </c>
      <c r="I137" s="159">
        <f t="shared" si="12"/>
        <v>0.030855</v>
      </c>
      <c r="J137" s="183">
        <v>1.44</v>
      </c>
      <c r="K137" s="222">
        <v>389.0</v>
      </c>
      <c r="L137" s="143"/>
      <c r="M137" s="223">
        <v>466.0</v>
      </c>
      <c r="N137" s="143"/>
    </row>
    <row r="138">
      <c r="A138" s="225" t="s">
        <v>48</v>
      </c>
      <c r="B138" s="224" t="s">
        <v>37</v>
      </c>
      <c r="C138" s="160">
        <v>20.0</v>
      </c>
      <c r="D138" s="133">
        <v>96.0</v>
      </c>
      <c r="E138" s="133">
        <v>3000.0</v>
      </c>
      <c r="F138" s="159">
        <v>2.5344</v>
      </c>
      <c r="G138" s="136">
        <v>88.0</v>
      </c>
      <c r="H138" s="136">
        <v>5.0</v>
      </c>
      <c r="I138" s="159">
        <f t="shared" si="12"/>
        <v>0.0288</v>
      </c>
      <c r="J138" s="183">
        <v>1.44</v>
      </c>
      <c r="K138" s="187">
        <v>677.0</v>
      </c>
      <c r="L138" s="226">
        <v>23500.0</v>
      </c>
      <c r="M138" s="227">
        <v>812.0</v>
      </c>
      <c r="N138" s="227">
        <v>28200.0</v>
      </c>
    </row>
    <row r="139">
      <c r="A139" s="130" t="s">
        <v>49</v>
      </c>
      <c r="B139" s="131" t="s">
        <v>37</v>
      </c>
      <c r="C139" s="160">
        <v>20.0</v>
      </c>
      <c r="D139" s="133">
        <v>96.0</v>
      </c>
      <c r="E139" s="133">
        <v>6000.0</v>
      </c>
      <c r="F139" s="159">
        <v>6.336</v>
      </c>
      <c r="G139" s="136">
        <v>110.0</v>
      </c>
      <c r="H139" s="136">
        <v>5.0</v>
      </c>
      <c r="I139" s="159">
        <f t="shared" si="12"/>
        <v>0.0576</v>
      </c>
      <c r="J139" s="183">
        <v>2.64</v>
      </c>
      <c r="K139" s="228">
        <v>1256.0</v>
      </c>
      <c r="L139" s="150">
        <v>21800.0</v>
      </c>
      <c r="M139" s="229">
        <v>1711.0</v>
      </c>
      <c r="N139" s="140">
        <v>29700.0</v>
      </c>
    </row>
    <row r="140">
      <c r="A140" s="141"/>
      <c r="B140" s="122"/>
      <c r="C140" s="160">
        <v>20.0</v>
      </c>
      <c r="D140" s="133">
        <v>96.0</v>
      </c>
      <c r="E140" s="133">
        <v>3000.0</v>
      </c>
      <c r="F140" s="136">
        <v>3.168</v>
      </c>
      <c r="G140" s="136">
        <v>110.0</v>
      </c>
      <c r="H140" s="136">
        <v>5.0</v>
      </c>
      <c r="I140" s="159">
        <f t="shared" si="12"/>
        <v>0.0288</v>
      </c>
      <c r="J140" s="183">
        <v>1.32</v>
      </c>
      <c r="K140" s="222">
        <v>628.0</v>
      </c>
      <c r="L140" s="143"/>
      <c r="M140" s="223">
        <v>855.0</v>
      </c>
      <c r="N140" s="143"/>
    </row>
    <row r="141">
      <c r="A141" s="143"/>
      <c r="B141" s="224" t="s">
        <v>38</v>
      </c>
      <c r="C141" s="161">
        <v>20.0</v>
      </c>
      <c r="D141" s="149">
        <v>96.0</v>
      </c>
      <c r="E141" s="149">
        <v>3000.0</v>
      </c>
      <c r="F141" s="155">
        <v>3.168</v>
      </c>
      <c r="G141" s="155">
        <v>110.0</v>
      </c>
      <c r="H141" s="155">
        <v>5.0</v>
      </c>
      <c r="I141" s="159">
        <f t="shared" si="12"/>
        <v>0.0288</v>
      </c>
      <c r="J141" s="186">
        <v>1.32</v>
      </c>
      <c r="K141" s="187">
        <v>406.0</v>
      </c>
      <c r="L141" s="226">
        <v>14100.0</v>
      </c>
      <c r="M141" s="227">
        <v>553.0</v>
      </c>
      <c r="N141" s="230">
        <v>19200.0</v>
      </c>
    </row>
    <row r="142">
      <c r="A142" s="130" t="s">
        <v>50</v>
      </c>
      <c r="B142" s="131" t="s">
        <v>37</v>
      </c>
      <c r="C142" s="156">
        <v>26.0</v>
      </c>
      <c r="D142" s="139">
        <v>130.0</v>
      </c>
      <c r="E142" s="139">
        <v>3000.0</v>
      </c>
      <c r="F142" s="159">
        <v>3.407</v>
      </c>
      <c r="G142" s="159">
        <v>112.0</v>
      </c>
      <c r="H142" s="159">
        <v>3.0</v>
      </c>
      <c r="I142" s="159">
        <f t="shared" si="12"/>
        <v>0.03042</v>
      </c>
      <c r="J142" s="193">
        <v>1.17</v>
      </c>
      <c r="K142" s="228">
        <v>678.0</v>
      </c>
      <c r="L142" s="150">
        <v>22300.0</v>
      </c>
      <c r="M142" s="229">
        <v>925.0</v>
      </c>
      <c r="N142" s="140">
        <v>30400.0</v>
      </c>
    </row>
    <row r="143">
      <c r="A143" s="141"/>
      <c r="B143" s="142"/>
      <c r="C143" s="160">
        <v>26.0</v>
      </c>
      <c r="D143" s="133">
        <v>130.0</v>
      </c>
      <c r="E143" s="133">
        <v>2500.0</v>
      </c>
      <c r="F143" s="136">
        <v>2.839</v>
      </c>
      <c r="G143" s="136">
        <v>112.0</v>
      </c>
      <c r="H143" s="136">
        <v>3.0</v>
      </c>
      <c r="I143" s="159">
        <f t="shared" si="12"/>
        <v>0.02535</v>
      </c>
      <c r="J143" s="183">
        <v>0.98</v>
      </c>
      <c r="K143" s="222">
        <v>565.0</v>
      </c>
      <c r="L143" s="141"/>
      <c r="M143" s="223">
        <v>771.0</v>
      </c>
      <c r="N143" s="141"/>
    </row>
    <row r="144">
      <c r="A144" s="141"/>
      <c r="B144" s="122"/>
      <c r="C144" s="160">
        <v>26.0</v>
      </c>
      <c r="D144" s="133">
        <v>130.0</v>
      </c>
      <c r="E144" s="133">
        <v>2000.0</v>
      </c>
      <c r="F144" s="136">
        <v>2.271</v>
      </c>
      <c r="G144" s="136">
        <v>112.0</v>
      </c>
      <c r="H144" s="136">
        <v>3.0</v>
      </c>
      <c r="I144" s="159">
        <f t="shared" si="12"/>
        <v>0.02028</v>
      </c>
      <c r="J144" s="183">
        <v>7.92</v>
      </c>
      <c r="K144" s="222">
        <v>452.0</v>
      </c>
      <c r="L144" s="143"/>
      <c r="M144" s="223">
        <v>617.0</v>
      </c>
      <c r="N144" s="143"/>
    </row>
    <row r="145">
      <c r="A145" s="141"/>
      <c r="B145" s="131" t="s">
        <v>38</v>
      </c>
      <c r="C145" s="160">
        <v>26.0</v>
      </c>
      <c r="D145" s="133">
        <v>130.0</v>
      </c>
      <c r="E145" s="133">
        <v>3000.0</v>
      </c>
      <c r="F145" s="136">
        <v>3.407</v>
      </c>
      <c r="G145" s="136">
        <v>112.0</v>
      </c>
      <c r="H145" s="136">
        <v>3.0</v>
      </c>
      <c r="I145" s="159">
        <f t="shared" si="12"/>
        <v>0.03042</v>
      </c>
      <c r="J145" s="183">
        <v>1.17</v>
      </c>
      <c r="K145" s="222">
        <v>368.0</v>
      </c>
      <c r="L145" s="187">
        <v>12100.0</v>
      </c>
      <c r="M145" s="223">
        <v>499.0</v>
      </c>
      <c r="N145" s="148">
        <v>16400.0</v>
      </c>
    </row>
    <row r="146">
      <c r="A146" s="143"/>
      <c r="B146" s="122"/>
      <c r="C146" s="161">
        <v>26.0</v>
      </c>
      <c r="D146" s="149">
        <v>130.0</v>
      </c>
      <c r="E146" s="149">
        <v>2500.0</v>
      </c>
      <c r="F146" s="215">
        <v>2.839</v>
      </c>
      <c r="G146" s="154">
        <v>112.0</v>
      </c>
      <c r="H146" s="155">
        <v>3.0</v>
      </c>
      <c r="I146" s="159">
        <f t="shared" si="12"/>
        <v>0.02535</v>
      </c>
      <c r="J146" s="186">
        <v>0.98</v>
      </c>
      <c r="K146" s="187">
        <v>307.0</v>
      </c>
      <c r="L146" s="141"/>
      <c r="M146" s="223">
        <v>416.0</v>
      </c>
      <c r="N146" s="141"/>
    </row>
    <row r="147">
      <c r="A147" s="130" t="s">
        <v>51</v>
      </c>
      <c r="B147" s="131" t="s">
        <v>37</v>
      </c>
      <c r="C147" s="156">
        <v>45.0</v>
      </c>
      <c r="D147" s="139">
        <v>120.0</v>
      </c>
      <c r="E147" s="139">
        <v>6000.0</v>
      </c>
      <c r="F147" s="231"/>
      <c r="G147" s="231"/>
      <c r="H147" s="159">
        <v>1.0</v>
      </c>
      <c r="I147" s="159">
        <f t="shared" si="12"/>
        <v>0.0324</v>
      </c>
      <c r="J147" s="193">
        <v>0.72</v>
      </c>
      <c r="K147" s="228">
        <v>723.0</v>
      </c>
      <c r="L147" s="150">
        <v>22300.0</v>
      </c>
      <c r="M147" s="229">
        <v>940.0</v>
      </c>
      <c r="N147" s="140">
        <v>30400.0</v>
      </c>
    </row>
    <row r="148">
      <c r="A148" s="141"/>
      <c r="B148" s="142"/>
      <c r="C148" s="160">
        <v>45.0</v>
      </c>
      <c r="D148" s="133">
        <v>145.0</v>
      </c>
      <c r="E148" s="133">
        <v>6000.0</v>
      </c>
      <c r="F148" s="232"/>
      <c r="G148" s="232"/>
      <c r="H148" s="136">
        <v>1.0</v>
      </c>
      <c r="I148" s="159">
        <f t="shared" si="12"/>
        <v>0.03915</v>
      </c>
      <c r="J148" s="183">
        <v>0.87</v>
      </c>
      <c r="K148" s="222">
        <v>873.0</v>
      </c>
      <c r="L148" s="141"/>
      <c r="M148" s="223">
        <v>1135.0</v>
      </c>
      <c r="N148" s="141"/>
    </row>
    <row r="149">
      <c r="A149" s="143"/>
      <c r="B149" s="122"/>
      <c r="C149" s="160">
        <v>50.0</v>
      </c>
      <c r="D149" s="133">
        <v>96.0</v>
      </c>
      <c r="E149" s="133">
        <v>6000.0</v>
      </c>
      <c r="F149" s="232"/>
      <c r="G149" s="232"/>
      <c r="H149" s="136">
        <v>1.0</v>
      </c>
      <c r="I149" s="159">
        <f t="shared" si="12"/>
        <v>0.0288</v>
      </c>
      <c r="J149" s="183">
        <v>0.58</v>
      </c>
      <c r="K149" s="222">
        <v>642.0</v>
      </c>
      <c r="L149" s="143"/>
      <c r="M149" s="223">
        <v>835.0</v>
      </c>
      <c r="N149" s="143"/>
    </row>
    <row r="150">
      <c r="A150" s="194" t="s">
        <v>40</v>
      </c>
      <c r="N150" s="195"/>
    </row>
    <row r="151">
      <c r="A151" s="196" t="s">
        <v>18</v>
      </c>
      <c r="N151" s="195"/>
    </row>
    <row r="152">
      <c r="A152" s="196" t="s">
        <v>41</v>
      </c>
      <c r="N152" s="195"/>
    </row>
    <row r="153">
      <c r="A153" s="197" t="s">
        <v>42</v>
      </c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98"/>
    </row>
    <row r="154">
      <c r="A154" s="171" t="s">
        <v>26</v>
      </c>
    </row>
    <row r="156">
      <c r="A156" s="233" t="s">
        <v>1</v>
      </c>
      <c r="B156" s="234" t="s">
        <v>27</v>
      </c>
      <c r="C156" s="235" t="s">
        <v>2</v>
      </c>
      <c r="D156" s="236" t="s">
        <v>3</v>
      </c>
      <c r="E156" s="236" t="s">
        <v>28</v>
      </c>
      <c r="F156" s="202" t="s">
        <v>52</v>
      </c>
      <c r="G156" s="117"/>
      <c r="H156" s="237" t="s">
        <v>53</v>
      </c>
      <c r="I156" s="238" t="s">
        <v>54</v>
      </c>
      <c r="J156" s="239" t="s">
        <v>55</v>
      </c>
      <c r="K156" s="117"/>
      <c r="L156" s="240" t="s">
        <v>54</v>
      </c>
      <c r="M156" s="241" t="s">
        <v>56</v>
      </c>
      <c r="N156" s="117"/>
    </row>
    <row r="157">
      <c r="A157" s="143"/>
      <c r="B157" s="122"/>
      <c r="C157" s="174" t="s">
        <v>8</v>
      </c>
      <c r="D157" s="175" t="s">
        <v>8</v>
      </c>
      <c r="E157" s="175" t="s">
        <v>8</v>
      </c>
      <c r="F157" s="242" t="s">
        <v>13</v>
      </c>
      <c r="G157" s="117"/>
      <c r="H157" s="170"/>
      <c r="I157" s="143"/>
      <c r="J157" s="243" t="s">
        <v>13</v>
      </c>
      <c r="K157" s="117"/>
      <c r="L157" s="143"/>
      <c r="M157" s="244" t="s">
        <v>13</v>
      </c>
      <c r="N157" s="117"/>
    </row>
    <row r="158">
      <c r="A158" s="245" t="s">
        <v>57</v>
      </c>
      <c r="B158" s="246" t="s">
        <v>37</v>
      </c>
      <c r="C158" s="223">
        <v>50.0</v>
      </c>
      <c r="D158" s="223">
        <v>70.0</v>
      </c>
      <c r="E158" s="223">
        <v>3000.0</v>
      </c>
      <c r="F158" s="247">
        <v>0.0105</v>
      </c>
      <c r="G158" s="117"/>
      <c r="H158" s="248">
        <v>1.0</v>
      </c>
      <c r="I158" s="249" t="s">
        <v>58</v>
      </c>
      <c r="J158" s="250" t="s">
        <v>59</v>
      </c>
      <c r="K158" s="251"/>
      <c r="L158" s="252" t="s">
        <v>60</v>
      </c>
      <c r="M158" s="253" t="s">
        <v>61</v>
      </c>
      <c r="N158" s="251"/>
    </row>
    <row r="159">
      <c r="A159" s="142"/>
      <c r="B159" s="141"/>
      <c r="C159" s="223">
        <v>50.0</v>
      </c>
      <c r="D159" s="223">
        <v>50.0</v>
      </c>
      <c r="E159" s="223">
        <v>3000.0</v>
      </c>
      <c r="F159" s="247">
        <v>0.0075</v>
      </c>
      <c r="G159" s="117"/>
      <c r="H159" s="248">
        <v>1.0</v>
      </c>
      <c r="I159" s="249" t="s">
        <v>62</v>
      </c>
      <c r="J159" s="142"/>
      <c r="K159" s="195"/>
      <c r="L159" s="252" t="s">
        <v>63</v>
      </c>
      <c r="M159" s="142"/>
      <c r="N159" s="195"/>
    </row>
    <row r="160">
      <c r="A160" s="142"/>
      <c r="B160" s="141"/>
      <c r="C160" s="223">
        <v>40.0</v>
      </c>
      <c r="D160" s="223">
        <v>60.0</v>
      </c>
      <c r="E160" s="223">
        <v>3000.0</v>
      </c>
      <c r="F160" s="247">
        <v>0.0072</v>
      </c>
      <c r="G160" s="117"/>
      <c r="H160" s="248">
        <v>1.0</v>
      </c>
      <c r="I160" s="249" t="s">
        <v>64</v>
      </c>
      <c r="J160" s="142"/>
      <c r="K160" s="195"/>
      <c r="L160" s="252" t="s">
        <v>65</v>
      </c>
      <c r="M160" s="142"/>
      <c r="N160" s="195"/>
    </row>
    <row r="161">
      <c r="A161" s="142"/>
      <c r="B161" s="141"/>
      <c r="C161" s="223">
        <v>40.0</v>
      </c>
      <c r="D161" s="223">
        <v>50.0</v>
      </c>
      <c r="E161" s="223">
        <v>3000.0</v>
      </c>
      <c r="F161" s="247">
        <v>0.006</v>
      </c>
      <c r="G161" s="117"/>
      <c r="H161" s="248">
        <v>1.0</v>
      </c>
      <c r="I161" s="249" t="s">
        <v>66</v>
      </c>
      <c r="J161" s="142"/>
      <c r="K161" s="195"/>
      <c r="L161" s="252" t="s">
        <v>67</v>
      </c>
      <c r="M161" s="142"/>
      <c r="N161" s="195"/>
    </row>
    <row r="162">
      <c r="A162" s="142"/>
      <c r="B162" s="141"/>
      <c r="C162" s="223">
        <v>40.0</v>
      </c>
      <c r="D162" s="223">
        <v>40.0</v>
      </c>
      <c r="E162" s="223">
        <v>3000.0</v>
      </c>
      <c r="F162" s="247">
        <v>0.0048</v>
      </c>
      <c r="G162" s="117"/>
      <c r="H162" s="248">
        <v>1.0</v>
      </c>
      <c r="I162" s="249" t="s">
        <v>68</v>
      </c>
      <c r="J162" s="142"/>
      <c r="K162" s="195"/>
      <c r="L162" s="252" t="s">
        <v>69</v>
      </c>
      <c r="M162" s="142"/>
      <c r="N162" s="195"/>
    </row>
    <row r="163">
      <c r="A163" s="142"/>
      <c r="B163" s="141"/>
      <c r="C163" s="223">
        <v>30.0</v>
      </c>
      <c r="D163" s="223">
        <v>50.0</v>
      </c>
      <c r="E163" s="223">
        <v>3000.0</v>
      </c>
      <c r="F163" s="247">
        <v>0.0045</v>
      </c>
      <c r="G163" s="117"/>
      <c r="H163" s="248">
        <v>1.0</v>
      </c>
      <c r="I163" s="249" t="s">
        <v>70</v>
      </c>
      <c r="J163" s="142"/>
      <c r="K163" s="195"/>
      <c r="L163" s="252" t="s">
        <v>71</v>
      </c>
      <c r="M163" s="142"/>
      <c r="N163" s="195"/>
    </row>
    <row r="164">
      <c r="A164" s="142"/>
      <c r="B164" s="141"/>
      <c r="C164" s="223">
        <v>30.0</v>
      </c>
      <c r="D164" s="223">
        <v>40.0</v>
      </c>
      <c r="E164" s="223">
        <v>3000.0</v>
      </c>
      <c r="F164" s="247">
        <v>0.0036</v>
      </c>
      <c r="G164" s="117"/>
      <c r="H164" s="248">
        <v>1.0</v>
      </c>
      <c r="I164" s="249" t="s">
        <v>72</v>
      </c>
      <c r="J164" s="122"/>
      <c r="K164" s="198"/>
      <c r="L164" s="252" t="s">
        <v>73</v>
      </c>
      <c r="M164" s="122"/>
      <c r="N164" s="198"/>
    </row>
    <row r="165">
      <c r="A165" s="122"/>
      <c r="B165" s="143"/>
      <c r="C165" s="227">
        <v>30.0</v>
      </c>
      <c r="D165" s="227">
        <v>30.0</v>
      </c>
      <c r="E165" s="227">
        <v>3000.0</v>
      </c>
      <c r="F165" s="254">
        <v>0.0027</v>
      </c>
      <c r="G165" s="251"/>
      <c r="H165" s="255">
        <v>1.0</v>
      </c>
      <c r="I165" s="256" t="s">
        <v>74</v>
      </c>
      <c r="J165" s="257" t="s">
        <v>75</v>
      </c>
      <c r="K165" s="251"/>
      <c r="L165" s="258" t="s">
        <v>76</v>
      </c>
      <c r="M165" s="259" t="s">
        <v>77</v>
      </c>
      <c r="N165" s="251"/>
    </row>
    <row r="166">
      <c r="A166" s="245" t="s">
        <v>57</v>
      </c>
      <c r="B166" s="246" t="s">
        <v>78</v>
      </c>
      <c r="C166" s="229">
        <v>50.0</v>
      </c>
      <c r="D166" s="229">
        <v>50.0</v>
      </c>
      <c r="E166" s="229">
        <v>3000.0</v>
      </c>
      <c r="F166" s="247">
        <v>0.0075</v>
      </c>
      <c r="G166" s="117"/>
      <c r="H166" s="260">
        <v>1.0</v>
      </c>
      <c r="I166" s="261" t="s">
        <v>79</v>
      </c>
      <c r="J166" s="250" t="s">
        <v>80</v>
      </c>
      <c r="K166" s="251"/>
      <c r="L166" s="262" t="s">
        <v>81</v>
      </c>
      <c r="M166" s="263" t="s">
        <v>82</v>
      </c>
      <c r="N166" s="251"/>
    </row>
    <row r="167">
      <c r="A167" s="142"/>
      <c r="B167" s="141"/>
      <c r="C167" s="223">
        <v>40.0</v>
      </c>
      <c r="D167" s="223">
        <v>60.0</v>
      </c>
      <c r="E167" s="223">
        <v>3000.0</v>
      </c>
      <c r="F167" s="247">
        <v>0.0072</v>
      </c>
      <c r="G167" s="117"/>
      <c r="H167" s="248">
        <v>1.0</v>
      </c>
      <c r="I167" s="249" t="s">
        <v>83</v>
      </c>
      <c r="J167" s="142"/>
      <c r="K167" s="195"/>
      <c r="L167" s="252" t="s">
        <v>84</v>
      </c>
      <c r="M167" s="142"/>
      <c r="N167" s="195"/>
    </row>
    <row r="168">
      <c r="A168" s="142"/>
      <c r="B168" s="141"/>
      <c r="C168" s="223">
        <v>40.0</v>
      </c>
      <c r="D168" s="223">
        <v>50.0</v>
      </c>
      <c r="E168" s="223">
        <v>3000.0</v>
      </c>
      <c r="F168" s="247">
        <v>0.006</v>
      </c>
      <c r="G168" s="117"/>
      <c r="H168" s="248">
        <v>1.0</v>
      </c>
      <c r="I168" s="249" t="s">
        <v>85</v>
      </c>
      <c r="J168" s="142"/>
      <c r="K168" s="195"/>
      <c r="L168" s="252" t="s">
        <v>86</v>
      </c>
      <c r="M168" s="142"/>
      <c r="N168" s="195"/>
    </row>
    <row r="169">
      <c r="A169" s="142"/>
      <c r="B169" s="141"/>
      <c r="C169" s="223">
        <v>40.0</v>
      </c>
      <c r="D169" s="223">
        <v>40.0</v>
      </c>
      <c r="E169" s="223">
        <v>3000.0</v>
      </c>
      <c r="F169" s="247">
        <v>0.0048</v>
      </c>
      <c r="G169" s="117"/>
      <c r="H169" s="248">
        <v>1.0</v>
      </c>
      <c r="I169" s="249" t="s">
        <v>87</v>
      </c>
      <c r="J169" s="142"/>
      <c r="K169" s="195"/>
      <c r="L169" s="252" t="s">
        <v>88</v>
      </c>
      <c r="M169" s="142"/>
      <c r="N169" s="195"/>
    </row>
    <row r="170">
      <c r="A170" s="142"/>
      <c r="B170" s="141"/>
      <c r="C170" s="223">
        <v>30.0</v>
      </c>
      <c r="D170" s="223">
        <v>50.0</v>
      </c>
      <c r="E170" s="223">
        <v>3000.0</v>
      </c>
      <c r="F170" s="247">
        <v>0.0045</v>
      </c>
      <c r="G170" s="117"/>
      <c r="H170" s="248">
        <v>1.0</v>
      </c>
      <c r="I170" s="249" t="s">
        <v>74</v>
      </c>
      <c r="J170" s="142"/>
      <c r="K170" s="195"/>
      <c r="L170" s="252" t="s">
        <v>89</v>
      </c>
      <c r="M170" s="142"/>
      <c r="N170" s="195"/>
    </row>
    <row r="171">
      <c r="A171" s="142"/>
      <c r="B171" s="141"/>
      <c r="C171" s="223">
        <v>30.0</v>
      </c>
      <c r="D171" s="223">
        <v>40.0</v>
      </c>
      <c r="E171" s="223">
        <v>3000.0</v>
      </c>
      <c r="F171" s="247">
        <v>0.0036</v>
      </c>
      <c r="G171" s="117"/>
      <c r="H171" s="248">
        <v>1.0</v>
      </c>
      <c r="I171" s="249" t="s">
        <v>90</v>
      </c>
      <c r="J171" s="142"/>
      <c r="K171" s="195"/>
      <c r="L171" s="252" t="s">
        <v>91</v>
      </c>
      <c r="M171" s="142"/>
      <c r="N171" s="195"/>
    </row>
    <row r="172">
      <c r="A172" s="122"/>
      <c r="B172" s="143"/>
      <c r="C172" s="223">
        <v>30.0</v>
      </c>
      <c r="D172" s="223">
        <v>30.0</v>
      </c>
      <c r="E172" s="223">
        <v>3000.0</v>
      </c>
      <c r="F172" s="247">
        <v>0.0027</v>
      </c>
      <c r="G172" s="117"/>
      <c r="H172" s="248">
        <v>1.0</v>
      </c>
      <c r="I172" s="249" t="s">
        <v>92</v>
      </c>
      <c r="J172" s="122"/>
      <c r="K172" s="198"/>
      <c r="L172" s="252" t="s">
        <v>93</v>
      </c>
      <c r="M172" s="122"/>
      <c r="N172" s="198"/>
    </row>
    <row r="173">
      <c r="A173" s="245" t="s">
        <v>94</v>
      </c>
      <c r="B173" s="246" t="s">
        <v>37</v>
      </c>
      <c r="C173" s="223">
        <v>25.0</v>
      </c>
      <c r="D173" s="223">
        <v>50.0</v>
      </c>
      <c r="E173" s="223">
        <v>3000.0</v>
      </c>
      <c r="F173" s="264">
        <v>0.0038</v>
      </c>
      <c r="G173" s="198"/>
      <c r="H173" s="248">
        <v>1.0</v>
      </c>
      <c r="I173" s="249" t="s">
        <v>95</v>
      </c>
      <c r="J173" s="265" t="s">
        <v>96</v>
      </c>
      <c r="K173" s="195"/>
      <c r="L173" s="252" t="s">
        <v>73</v>
      </c>
      <c r="M173" s="266" t="s">
        <v>61</v>
      </c>
      <c r="N173" s="195"/>
    </row>
    <row r="174">
      <c r="A174" s="142"/>
      <c r="B174" s="141"/>
      <c r="C174" s="223">
        <v>20.0</v>
      </c>
      <c r="D174" s="223">
        <v>70.0</v>
      </c>
      <c r="E174" s="223">
        <v>3000.0</v>
      </c>
      <c r="F174" s="247">
        <v>0.0042</v>
      </c>
      <c r="G174" s="117"/>
      <c r="H174" s="248">
        <v>1.0</v>
      </c>
      <c r="I174" s="249" t="s">
        <v>97</v>
      </c>
      <c r="J174" s="142"/>
      <c r="K174" s="195"/>
      <c r="L174" s="252" t="s">
        <v>98</v>
      </c>
      <c r="M174" s="142"/>
      <c r="N174" s="195"/>
    </row>
    <row r="175">
      <c r="A175" s="142"/>
      <c r="B175" s="141"/>
      <c r="C175" s="223">
        <v>20.0</v>
      </c>
      <c r="D175" s="223">
        <v>50.0</v>
      </c>
      <c r="E175" s="223">
        <v>3000.0</v>
      </c>
      <c r="F175" s="247">
        <v>0.003</v>
      </c>
      <c r="G175" s="117"/>
      <c r="H175" s="248">
        <v>1.0</v>
      </c>
      <c r="I175" s="249" t="s">
        <v>99</v>
      </c>
      <c r="J175" s="142"/>
      <c r="K175" s="195"/>
      <c r="L175" s="252" t="s">
        <v>100</v>
      </c>
      <c r="M175" s="142"/>
      <c r="N175" s="195"/>
    </row>
    <row r="176">
      <c r="A176" s="142"/>
      <c r="B176" s="141"/>
      <c r="C176" s="223">
        <v>20.0</v>
      </c>
      <c r="D176" s="223">
        <v>50.0</v>
      </c>
      <c r="E176" s="223">
        <v>2500.0</v>
      </c>
      <c r="F176" s="247">
        <v>0.0025</v>
      </c>
      <c r="G176" s="117"/>
      <c r="H176" s="248">
        <v>1.0</v>
      </c>
      <c r="I176" s="249" t="s">
        <v>101</v>
      </c>
      <c r="J176" s="142"/>
      <c r="K176" s="195"/>
      <c r="L176" s="252" t="s">
        <v>102</v>
      </c>
      <c r="M176" s="142"/>
      <c r="N176" s="195"/>
    </row>
    <row r="177">
      <c r="A177" s="142"/>
      <c r="B177" s="141"/>
      <c r="C177" s="223">
        <v>20.0</v>
      </c>
      <c r="D177" s="223">
        <v>50.0</v>
      </c>
      <c r="E177" s="223">
        <v>2000.0</v>
      </c>
      <c r="F177" s="247">
        <v>0.002</v>
      </c>
      <c r="G177" s="117"/>
      <c r="H177" s="248">
        <v>1.0</v>
      </c>
      <c r="I177" s="249" t="s">
        <v>103</v>
      </c>
      <c r="J177" s="142"/>
      <c r="K177" s="195"/>
      <c r="L177" s="252" t="s">
        <v>104</v>
      </c>
      <c r="M177" s="142"/>
      <c r="N177" s="195"/>
    </row>
    <row r="178">
      <c r="A178" s="142"/>
      <c r="B178" s="141"/>
      <c r="C178" s="223">
        <v>20.0</v>
      </c>
      <c r="D178" s="223">
        <v>40.0</v>
      </c>
      <c r="E178" s="223">
        <v>3000.0</v>
      </c>
      <c r="F178" s="247">
        <v>0.0024</v>
      </c>
      <c r="G178" s="117"/>
      <c r="H178" s="248">
        <v>1.0</v>
      </c>
      <c r="I178" s="249" t="s">
        <v>90</v>
      </c>
      <c r="J178" s="142"/>
      <c r="K178" s="195"/>
      <c r="L178" s="252" t="s">
        <v>91</v>
      </c>
      <c r="M178" s="142"/>
      <c r="N178" s="195"/>
    </row>
    <row r="179">
      <c r="A179" s="142"/>
      <c r="B179" s="141"/>
      <c r="C179" s="223">
        <v>20.0</v>
      </c>
      <c r="D179" s="223">
        <v>40.0</v>
      </c>
      <c r="E179" s="223">
        <v>2500.0</v>
      </c>
      <c r="F179" s="247">
        <v>0.002</v>
      </c>
      <c r="G179" s="117"/>
      <c r="H179" s="248">
        <v>1.0</v>
      </c>
      <c r="I179" s="249" t="s">
        <v>103</v>
      </c>
      <c r="J179" s="142"/>
      <c r="K179" s="195"/>
      <c r="L179" s="252" t="s">
        <v>104</v>
      </c>
      <c r="M179" s="142"/>
      <c r="N179" s="195"/>
    </row>
    <row r="180">
      <c r="A180" s="142"/>
      <c r="B180" s="141"/>
      <c r="C180" s="223">
        <v>20.0</v>
      </c>
      <c r="D180" s="223">
        <v>40.0</v>
      </c>
      <c r="E180" s="223">
        <v>2000.0</v>
      </c>
      <c r="F180" s="247">
        <v>0.0016</v>
      </c>
      <c r="G180" s="117"/>
      <c r="H180" s="248">
        <v>1.0</v>
      </c>
      <c r="I180" s="249" t="s">
        <v>105</v>
      </c>
      <c r="J180" s="122"/>
      <c r="K180" s="198"/>
      <c r="L180" s="252" t="s">
        <v>106</v>
      </c>
      <c r="M180" s="122"/>
      <c r="N180" s="198"/>
    </row>
    <row r="181">
      <c r="A181" s="142"/>
      <c r="B181" s="141"/>
      <c r="C181" s="223">
        <v>20.0</v>
      </c>
      <c r="D181" s="223">
        <v>30.0</v>
      </c>
      <c r="E181" s="223">
        <v>3000.0</v>
      </c>
      <c r="F181" s="264">
        <v>0.0018</v>
      </c>
      <c r="G181" s="198"/>
      <c r="H181" s="248">
        <v>1.0</v>
      </c>
      <c r="I181" s="249" t="s">
        <v>107</v>
      </c>
      <c r="J181" s="265" t="s">
        <v>108</v>
      </c>
      <c r="K181" s="195"/>
      <c r="L181" s="252" t="s">
        <v>99</v>
      </c>
      <c r="M181" s="266" t="s">
        <v>109</v>
      </c>
      <c r="N181" s="195"/>
    </row>
    <row r="182">
      <c r="A182" s="142"/>
      <c r="B182" s="141"/>
      <c r="C182" s="223">
        <v>20.0</v>
      </c>
      <c r="D182" s="223">
        <v>30.0</v>
      </c>
      <c r="E182" s="223">
        <v>2500.0</v>
      </c>
      <c r="F182" s="247">
        <v>0.0015</v>
      </c>
      <c r="G182" s="117"/>
      <c r="H182" s="248">
        <v>1.0</v>
      </c>
      <c r="I182" s="249" t="s">
        <v>110</v>
      </c>
      <c r="J182" s="142"/>
      <c r="K182" s="195"/>
      <c r="L182" s="252" t="s">
        <v>101</v>
      </c>
      <c r="M182" s="142"/>
      <c r="N182" s="195"/>
    </row>
    <row r="183">
      <c r="A183" s="142"/>
      <c r="B183" s="141"/>
      <c r="C183" s="267">
        <v>20.0</v>
      </c>
      <c r="D183" s="267">
        <v>30.0</v>
      </c>
      <c r="E183" s="267">
        <v>2000.0</v>
      </c>
      <c r="F183" s="268">
        <v>0.0012</v>
      </c>
      <c r="G183" s="117"/>
      <c r="H183" s="269">
        <v>1.0</v>
      </c>
      <c r="I183" s="261" t="s">
        <v>105</v>
      </c>
      <c r="J183" s="142"/>
      <c r="K183" s="195"/>
      <c r="L183" s="252" t="s">
        <v>103</v>
      </c>
      <c r="M183" s="142"/>
      <c r="N183" s="195"/>
    </row>
    <row r="184">
      <c r="A184" s="142"/>
      <c r="B184" s="141"/>
      <c r="C184" s="267">
        <v>20.0</v>
      </c>
      <c r="D184" s="267">
        <v>20.0</v>
      </c>
      <c r="E184" s="267">
        <v>3000.0</v>
      </c>
      <c r="F184" s="268">
        <v>0.0012</v>
      </c>
      <c r="G184" s="117"/>
      <c r="H184" s="269">
        <v>1.0</v>
      </c>
      <c r="I184" s="261" t="s">
        <v>92</v>
      </c>
      <c r="J184" s="250" t="s">
        <v>111</v>
      </c>
      <c r="K184" s="251"/>
      <c r="L184" s="252" t="s">
        <v>112</v>
      </c>
      <c r="M184" s="253" t="s">
        <v>113</v>
      </c>
      <c r="N184" s="251"/>
    </row>
    <row r="185">
      <c r="A185" s="142"/>
      <c r="B185" s="141"/>
      <c r="C185" s="267">
        <v>20.0</v>
      </c>
      <c r="D185" s="267">
        <v>20.0</v>
      </c>
      <c r="E185" s="267">
        <v>2500.0</v>
      </c>
      <c r="F185" s="268">
        <v>0.001</v>
      </c>
      <c r="G185" s="117"/>
      <c r="H185" s="269">
        <v>1.0</v>
      </c>
      <c r="I185" s="261" t="s">
        <v>114</v>
      </c>
      <c r="J185" s="122"/>
      <c r="K185" s="198"/>
      <c r="L185" s="252" t="s">
        <v>115</v>
      </c>
      <c r="M185" s="122"/>
      <c r="N185" s="198"/>
    </row>
    <row r="186">
      <c r="A186" s="270" t="s">
        <v>116</v>
      </c>
      <c r="B186" s="145" t="s">
        <v>37</v>
      </c>
      <c r="C186" s="267">
        <v>15.0</v>
      </c>
      <c r="D186" s="229">
        <v>40.0</v>
      </c>
      <c r="E186" s="229">
        <v>3000.0</v>
      </c>
      <c r="F186" s="254">
        <v>0.0018</v>
      </c>
      <c r="G186" s="251"/>
      <c r="H186" s="271">
        <v>1.0</v>
      </c>
      <c r="I186" s="272" t="s">
        <v>99</v>
      </c>
      <c r="J186" s="250" t="s">
        <v>117</v>
      </c>
      <c r="K186" s="251"/>
      <c r="L186" s="262" t="s">
        <v>76</v>
      </c>
      <c r="M186" s="273" t="s">
        <v>118</v>
      </c>
      <c r="N186" s="251"/>
    </row>
    <row r="187">
      <c r="A187" s="141"/>
      <c r="B187" s="142"/>
      <c r="C187" s="274">
        <v>15.0</v>
      </c>
      <c r="D187" s="223">
        <v>40.0</v>
      </c>
      <c r="E187" s="223">
        <v>2500.0</v>
      </c>
      <c r="F187" s="254">
        <v>0.0015</v>
      </c>
      <c r="G187" s="251"/>
      <c r="H187" s="275">
        <v>1.0</v>
      </c>
      <c r="I187" s="272" t="s">
        <v>101</v>
      </c>
      <c r="J187" s="142"/>
      <c r="K187" s="195"/>
      <c r="L187" s="252" t="s">
        <v>119</v>
      </c>
      <c r="M187" s="142"/>
      <c r="N187" s="195"/>
    </row>
    <row r="188">
      <c r="A188" s="141"/>
      <c r="B188" s="142"/>
      <c r="C188" s="274">
        <v>15.0</v>
      </c>
      <c r="D188" s="223">
        <v>40.0</v>
      </c>
      <c r="E188" s="223">
        <v>2000.0</v>
      </c>
      <c r="F188" s="254">
        <v>0.0012</v>
      </c>
      <c r="G188" s="251"/>
      <c r="H188" s="275">
        <v>1.0</v>
      </c>
      <c r="I188" s="272" t="s">
        <v>103</v>
      </c>
      <c r="J188" s="142"/>
      <c r="K188" s="195"/>
      <c r="L188" s="252" t="s">
        <v>107</v>
      </c>
      <c r="M188" s="142"/>
      <c r="N188" s="195"/>
    </row>
    <row r="189">
      <c r="A189" s="141"/>
      <c r="B189" s="142"/>
      <c r="C189" s="274">
        <v>15.0</v>
      </c>
      <c r="D189" s="223">
        <v>30.0</v>
      </c>
      <c r="E189" s="223">
        <v>3000.0</v>
      </c>
      <c r="F189" s="254">
        <v>0.0014</v>
      </c>
      <c r="G189" s="251"/>
      <c r="H189" s="275">
        <v>1.0</v>
      </c>
      <c r="I189" s="272" t="s">
        <v>120</v>
      </c>
      <c r="J189" s="142"/>
      <c r="K189" s="195"/>
      <c r="L189" s="252" t="s">
        <v>121</v>
      </c>
      <c r="M189" s="142"/>
      <c r="N189" s="195"/>
    </row>
    <row r="190">
      <c r="A190" s="141"/>
      <c r="B190" s="142"/>
      <c r="C190" s="274">
        <v>15.0</v>
      </c>
      <c r="D190" s="223">
        <v>30.0</v>
      </c>
      <c r="E190" s="223">
        <v>2500.0</v>
      </c>
      <c r="F190" s="254">
        <v>0.0011</v>
      </c>
      <c r="G190" s="251"/>
      <c r="H190" s="275">
        <v>1.0</v>
      </c>
      <c r="I190" s="272" t="s">
        <v>122</v>
      </c>
      <c r="J190" s="142"/>
      <c r="K190" s="195"/>
      <c r="L190" s="252" t="s">
        <v>93</v>
      </c>
      <c r="M190" s="142"/>
      <c r="N190" s="195"/>
    </row>
    <row r="191">
      <c r="A191" s="141"/>
      <c r="B191" s="142"/>
      <c r="C191" s="274">
        <v>15.0</v>
      </c>
      <c r="D191" s="223">
        <v>30.0</v>
      </c>
      <c r="E191" s="223">
        <v>2000.0</v>
      </c>
      <c r="F191" s="254">
        <v>9.0E-4</v>
      </c>
      <c r="G191" s="251"/>
      <c r="H191" s="275">
        <v>1.0</v>
      </c>
      <c r="I191" s="272" t="s">
        <v>114</v>
      </c>
      <c r="J191" s="122"/>
      <c r="K191" s="198"/>
      <c r="L191" s="252" t="s">
        <v>122</v>
      </c>
      <c r="M191" s="122"/>
      <c r="N191" s="198"/>
    </row>
    <row r="192">
      <c r="A192" s="141"/>
      <c r="B192" s="142"/>
      <c r="C192" s="274">
        <v>10.0</v>
      </c>
      <c r="D192" s="223">
        <v>40.0</v>
      </c>
      <c r="E192" s="223">
        <v>3000.0</v>
      </c>
      <c r="F192" s="254">
        <v>0.0012</v>
      </c>
      <c r="G192" s="251"/>
      <c r="H192" s="275">
        <v>1.0</v>
      </c>
      <c r="I192" s="272" t="s">
        <v>93</v>
      </c>
      <c r="J192" s="250" t="s">
        <v>123</v>
      </c>
      <c r="K192" s="251"/>
      <c r="L192" s="252" t="s">
        <v>121</v>
      </c>
      <c r="M192" s="273" t="s">
        <v>124</v>
      </c>
      <c r="N192" s="251"/>
    </row>
    <row r="193">
      <c r="A193" s="141"/>
      <c r="B193" s="142"/>
      <c r="C193" s="274">
        <v>10.0</v>
      </c>
      <c r="D193" s="223">
        <v>40.0</v>
      </c>
      <c r="E193" s="223">
        <v>2500.0</v>
      </c>
      <c r="F193" s="254">
        <v>0.001</v>
      </c>
      <c r="G193" s="251"/>
      <c r="H193" s="275">
        <v>1.0</v>
      </c>
      <c r="I193" s="272" t="s">
        <v>115</v>
      </c>
      <c r="J193" s="142"/>
      <c r="K193" s="195"/>
      <c r="L193" s="252" t="s">
        <v>93</v>
      </c>
      <c r="M193" s="142"/>
      <c r="N193" s="195"/>
    </row>
    <row r="194">
      <c r="A194" s="141"/>
      <c r="B194" s="142"/>
      <c r="C194" s="274">
        <v>10.0</v>
      </c>
      <c r="D194" s="223">
        <v>40.0</v>
      </c>
      <c r="E194" s="223">
        <v>2000.0</v>
      </c>
      <c r="F194" s="254">
        <v>8.0E-4</v>
      </c>
      <c r="G194" s="251"/>
      <c r="H194" s="275">
        <v>1.0</v>
      </c>
      <c r="I194" s="272" t="s">
        <v>125</v>
      </c>
      <c r="J194" s="122"/>
      <c r="K194" s="198"/>
      <c r="L194" s="252" t="s">
        <v>122</v>
      </c>
      <c r="M194" s="122"/>
      <c r="N194" s="198"/>
    </row>
    <row r="195">
      <c r="A195" s="141"/>
      <c r="B195" s="142"/>
      <c r="C195" s="274">
        <v>10.0</v>
      </c>
      <c r="D195" s="223">
        <v>30.0</v>
      </c>
      <c r="E195" s="223">
        <v>3000.0</v>
      </c>
      <c r="F195" s="254">
        <v>9.0E-4</v>
      </c>
      <c r="G195" s="251"/>
      <c r="H195" s="275">
        <v>1.0</v>
      </c>
      <c r="I195" s="272" t="s">
        <v>92</v>
      </c>
      <c r="J195" s="250" t="s">
        <v>126</v>
      </c>
      <c r="K195" s="251"/>
      <c r="L195" s="252" t="s">
        <v>106</v>
      </c>
      <c r="M195" s="273" t="s">
        <v>127</v>
      </c>
      <c r="N195" s="251"/>
    </row>
    <row r="196">
      <c r="A196" s="141"/>
      <c r="B196" s="142"/>
      <c r="C196" s="274">
        <v>10.0</v>
      </c>
      <c r="D196" s="223">
        <v>30.0</v>
      </c>
      <c r="E196" s="223">
        <v>2500.0</v>
      </c>
      <c r="F196" s="254">
        <v>8.0E-4</v>
      </c>
      <c r="G196" s="251"/>
      <c r="H196" s="275">
        <v>1.0</v>
      </c>
      <c r="I196" s="272" t="s">
        <v>114</v>
      </c>
      <c r="J196" s="142"/>
      <c r="K196" s="195"/>
      <c r="L196" s="252" t="s">
        <v>128</v>
      </c>
      <c r="M196" s="142"/>
      <c r="N196" s="195"/>
    </row>
    <row r="197">
      <c r="A197" s="143"/>
      <c r="B197" s="122"/>
      <c r="C197" s="217">
        <v>10.0</v>
      </c>
      <c r="D197" s="227">
        <v>30.0</v>
      </c>
      <c r="E197" s="227">
        <v>2000.0</v>
      </c>
      <c r="F197" s="254">
        <v>9.0E-4</v>
      </c>
      <c r="G197" s="251"/>
      <c r="H197" s="275">
        <v>1.0</v>
      </c>
      <c r="I197" s="272" t="s">
        <v>92</v>
      </c>
      <c r="J197" s="142"/>
      <c r="K197" s="195"/>
      <c r="L197" s="276" t="s">
        <v>129</v>
      </c>
      <c r="M197" s="142"/>
      <c r="N197" s="195"/>
    </row>
    <row r="198">
      <c r="A198" s="277" t="s">
        <v>130</v>
      </c>
      <c r="B198" s="145" t="s">
        <v>131</v>
      </c>
      <c r="C198" s="267">
        <v>10.0</v>
      </c>
      <c r="D198" s="229">
        <v>20.0</v>
      </c>
      <c r="E198" s="229">
        <v>3000.0</v>
      </c>
      <c r="F198" s="247">
        <v>6.0E-4</v>
      </c>
      <c r="G198" s="117"/>
      <c r="H198" s="278">
        <v>1.0</v>
      </c>
      <c r="I198" s="279" t="s">
        <v>74</v>
      </c>
      <c r="J198" s="280" t="s">
        <v>132</v>
      </c>
      <c r="K198" s="117"/>
      <c r="L198" s="262" t="s">
        <v>133</v>
      </c>
      <c r="M198" s="281" t="s">
        <v>134</v>
      </c>
      <c r="N198" s="117"/>
    </row>
    <row r="199">
      <c r="A199" s="141"/>
      <c r="B199" s="142"/>
      <c r="C199" s="274">
        <v>10.0</v>
      </c>
      <c r="D199" s="223">
        <v>10.0</v>
      </c>
      <c r="E199" s="223">
        <v>3000.0</v>
      </c>
      <c r="F199" s="247">
        <v>3.0E-4</v>
      </c>
      <c r="G199" s="117"/>
      <c r="H199" s="282">
        <v>1.0</v>
      </c>
      <c r="I199" s="283" t="s">
        <v>135</v>
      </c>
      <c r="J199" s="280" t="s">
        <v>136</v>
      </c>
      <c r="K199" s="117"/>
      <c r="L199" s="252" t="s">
        <v>92</v>
      </c>
      <c r="M199" s="281" t="s">
        <v>137</v>
      </c>
      <c r="N199" s="117"/>
    </row>
    <row r="200">
      <c r="A200" s="141"/>
      <c r="B200" s="142"/>
      <c r="C200" s="274">
        <v>8.0</v>
      </c>
      <c r="D200" s="223">
        <v>50.0</v>
      </c>
      <c r="E200" s="223">
        <v>3000.0</v>
      </c>
      <c r="F200" s="247">
        <v>0.0012</v>
      </c>
      <c r="G200" s="117"/>
      <c r="H200" s="282">
        <v>1.0</v>
      </c>
      <c r="I200" s="283">
        <v>92.4</v>
      </c>
      <c r="J200" s="280" t="s">
        <v>138</v>
      </c>
      <c r="K200" s="117"/>
      <c r="L200" s="252" t="s">
        <v>139</v>
      </c>
      <c r="M200" s="281" t="s">
        <v>140</v>
      </c>
      <c r="N200" s="117"/>
    </row>
    <row r="201">
      <c r="A201" s="143"/>
      <c r="B201" s="122"/>
      <c r="C201" s="274">
        <v>8.0</v>
      </c>
      <c r="D201" s="223">
        <v>60.0</v>
      </c>
      <c r="E201" s="223">
        <v>3000.0</v>
      </c>
      <c r="F201" s="247">
        <v>0.0014</v>
      </c>
      <c r="G201" s="117"/>
      <c r="H201" s="282">
        <v>1.0</v>
      </c>
      <c r="I201" s="283" t="s">
        <v>69</v>
      </c>
      <c r="J201" s="280" t="s">
        <v>141</v>
      </c>
      <c r="K201" s="117"/>
      <c r="L201" s="252" t="s">
        <v>142</v>
      </c>
      <c r="M201" s="281" t="s">
        <v>143</v>
      </c>
      <c r="N201" s="117"/>
    </row>
    <row r="202">
      <c r="A202" s="277" t="s">
        <v>94</v>
      </c>
      <c r="B202" s="284" t="s">
        <v>78</v>
      </c>
      <c r="C202" s="223">
        <v>20.0</v>
      </c>
      <c r="D202" s="223">
        <v>50.0</v>
      </c>
      <c r="E202" s="223">
        <v>3000.0</v>
      </c>
      <c r="F202" s="247">
        <v>0.003</v>
      </c>
      <c r="G202" s="117"/>
      <c r="H202" s="223">
        <v>1.0</v>
      </c>
      <c r="I202" s="283" t="s">
        <v>103</v>
      </c>
      <c r="J202" s="250" t="s">
        <v>80</v>
      </c>
      <c r="K202" s="251"/>
      <c r="L202" s="285" t="s">
        <v>144</v>
      </c>
      <c r="M202" s="273" t="s">
        <v>82</v>
      </c>
      <c r="N202" s="251"/>
    </row>
    <row r="203">
      <c r="A203" s="141"/>
      <c r="B203" s="141"/>
      <c r="C203" s="223">
        <v>20.0</v>
      </c>
      <c r="D203" s="223">
        <v>50.0</v>
      </c>
      <c r="E203" s="223">
        <v>2500.0</v>
      </c>
      <c r="F203" s="247">
        <v>0.0025</v>
      </c>
      <c r="G203" s="117"/>
      <c r="H203" s="223">
        <v>1.0</v>
      </c>
      <c r="I203" s="283" t="s">
        <v>135</v>
      </c>
      <c r="J203" s="142"/>
      <c r="K203" s="195"/>
      <c r="L203" s="286" t="s">
        <v>120</v>
      </c>
      <c r="M203" s="142"/>
      <c r="N203" s="195"/>
    </row>
    <row r="204">
      <c r="A204" s="141"/>
      <c r="B204" s="141"/>
      <c r="C204" s="223">
        <v>20.0</v>
      </c>
      <c r="D204" s="223">
        <v>50.0</v>
      </c>
      <c r="E204" s="223">
        <v>2000.0</v>
      </c>
      <c r="F204" s="247">
        <v>0.002</v>
      </c>
      <c r="G204" s="117"/>
      <c r="H204" s="223">
        <v>1.0</v>
      </c>
      <c r="I204" s="283" t="s">
        <v>145</v>
      </c>
      <c r="J204" s="142"/>
      <c r="K204" s="195"/>
      <c r="L204" s="286" t="s">
        <v>92</v>
      </c>
      <c r="M204" s="142"/>
      <c r="N204" s="195"/>
    </row>
    <row r="205">
      <c r="A205" s="141"/>
      <c r="B205" s="141"/>
      <c r="C205" s="223">
        <v>20.0</v>
      </c>
      <c r="D205" s="223">
        <v>40.0</v>
      </c>
      <c r="E205" s="223">
        <v>3000.0</v>
      </c>
      <c r="F205" s="247">
        <v>0.0024</v>
      </c>
      <c r="G205" s="117"/>
      <c r="H205" s="223">
        <v>1.0</v>
      </c>
      <c r="I205" s="283" t="s">
        <v>105</v>
      </c>
      <c r="J205" s="142"/>
      <c r="K205" s="195"/>
      <c r="L205" s="286" t="s">
        <v>146</v>
      </c>
      <c r="M205" s="142"/>
      <c r="N205" s="195"/>
    </row>
    <row r="206">
      <c r="A206" s="141"/>
      <c r="B206" s="141"/>
      <c r="C206" s="223">
        <v>20.0</v>
      </c>
      <c r="D206" s="223">
        <v>40.0</v>
      </c>
      <c r="E206" s="223">
        <v>2500.0</v>
      </c>
      <c r="F206" s="247">
        <v>0.002</v>
      </c>
      <c r="G206" s="117"/>
      <c r="H206" s="223">
        <v>1.0</v>
      </c>
      <c r="I206" s="283" t="s">
        <v>145</v>
      </c>
      <c r="J206" s="142"/>
      <c r="K206" s="195"/>
      <c r="L206" s="286" t="s">
        <v>92</v>
      </c>
      <c r="M206" s="142"/>
      <c r="N206" s="195"/>
    </row>
    <row r="207">
      <c r="A207" s="141"/>
      <c r="B207" s="141"/>
      <c r="C207" s="223">
        <v>20.0</v>
      </c>
      <c r="D207" s="223">
        <v>40.0</v>
      </c>
      <c r="E207" s="223">
        <v>2000.0</v>
      </c>
      <c r="F207" s="247">
        <v>0.0016</v>
      </c>
      <c r="G207" s="117"/>
      <c r="H207" s="223">
        <v>1.0</v>
      </c>
      <c r="I207" s="283" t="s">
        <v>147</v>
      </c>
      <c r="J207" s="142"/>
      <c r="K207" s="195"/>
      <c r="L207" s="286" t="s">
        <v>148</v>
      </c>
      <c r="M207" s="142"/>
      <c r="N207" s="195"/>
    </row>
    <row r="208">
      <c r="A208" s="141"/>
      <c r="B208" s="141"/>
      <c r="C208" s="223">
        <v>20.0</v>
      </c>
      <c r="D208" s="223">
        <v>30.0</v>
      </c>
      <c r="E208" s="223">
        <v>3000.0</v>
      </c>
      <c r="F208" s="247">
        <v>0.0018</v>
      </c>
      <c r="G208" s="117"/>
      <c r="H208" s="223">
        <v>1.0</v>
      </c>
      <c r="I208" s="283" t="s">
        <v>149</v>
      </c>
      <c r="J208" s="142"/>
      <c r="K208" s="195"/>
      <c r="L208" s="286" t="s">
        <v>105</v>
      </c>
      <c r="M208" s="142"/>
      <c r="N208" s="195"/>
    </row>
    <row r="209">
      <c r="A209" s="141"/>
      <c r="B209" s="141"/>
      <c r="C209" s="223">
        <v>20.0</v>
      </c>
      <c r="D209" s="223">
        <v>30.0</v>
      </c>
      <c r="E209" s="223">
        <v>2500.0</v>
      </c>
      <c r="F209" s="247">
        <v>0.0015</v>
      </c>
      <c r="G209" s="117"/>
      <c r="H209" s="223">
        <v>1.0</v>
      </c>
      <c r="I209" s="283" t="s">
        <v>150</v>
      </c>
      <c r="J209" s="142"/>
      <c r="K209" s="195"/>
      <c r="L209" s="286" t="s">
        <v>151</v>
      </c>
      <c r="M209" s="142"/>
      <c r="N209" s="195"/>
    </row>
    <row r="210">
      <c r="A210" s="141"/>
      <c r="B210" s="141"/>
      <c r="C210" s="223">
        <v>20.0</v>
      </c>
      <c r="D210" s="223">
        <v>30.0</v>
      </c>
      <c r="E210" s="223">
        <v>2000.0</v>
      </c>
      <c r="F210" s="247">
        <v>0.0012</v>
      </c>
      <c r="G210" s="117"/>
      <c r="H210" s="223">
        <v>1.0</v>
      </c>
      <c r="I210" s="283" t="s">
        <v>152</v>
      </c>
      <c r="J210" s="122"/>
      <c r="K210" s="198"/>
      <c r="L210" s="286" t="s">
        <v>153</v>
      </c>
      <c r="M210" s="122"/>
      <c r="N210" s="198"/>
    </row>
    <row r="211">
      <c r="A211" s="141"/>
      <c r="B211" s="141"/>
      <c r="C211" s="223">
        <v>10.0</v>
      </c>
      <c r="D211" s="223">
        <v>40.0</v>
      </c>
      <c r="E211" s="223">
        <v>3000.0</v>
      </c>
      <c r="F211" s="247">
        <v>0.0012</v>
      </c>
      <c r="G211" s="117"/>
      <c r="H211" s="223">
        <v>1.0</v>
      </c>
      <c r="I211" s="283" t="s">
        <v>154</v>
      </c>
      <c r="J211" s="250" t="s">
        <v>155</v>
      </c>
      <c r="K211" s="251"/>
      <c r="L211" s="252" t="s">
        <v>156</v>
      </c>
      <c r="M211" s="273" t="s">
        <v>157</v>
      </c>
      <c r="N211" s="251"/>
    </row>
    <row r="212">
      <c r="A212" s="141"/>
      <c r="B212" s="141"/>
      <c r="C212" s="223">
        <v>10.0</v>
      </c>
      <c r="D212" s="223">
        <v>40.0</v>
      </c>
      <c r="E212" s="223">
        <v>2500.0</v>
      </c>
      <c r="F212" s="247">
        <v>0.001</v>
      </c>
      <c r="G212" s="117"/>
      <c r="H212" s="223">
        <v>1.0</v>
      </c>
      <c r="I212" s="283" t="s">
        <v>158</v>
      </c>
      <c r="J212" s="142"/>
      <c r="K212" s="195"/>
      <c r="L212" s="262" t="s">
        <v>159</v>
      </c>
      <c r="M212" s="142"/>
      <c r="N212" s="195"/>
    </row>
    <row r="213">
      <c r="A213" s="143"/>
      <c r="B213" s="143"/>
      <c r="C213" s="223">
        <v>10.0</v>
      </c>
      <c r="D213" s="223">
        <v>40.0</v>
      </c>
      <c r="E213" s="223">
        <v>2000.0</v>
      </c>
      <c r="F213" s="247">
        <v>8.0E-4</v>
      </c>
      <c r="G213" s="117"/>
      <c r="H213" s="223">
        <v>1.0</v>
      </c>
      <c r="I213" s="283" t="s">
        <v>160</v>
      </c>
      <c r="J213" s="122"/>
      <c r="K213" s="198"/>
      <c r="L213" s="262" t="s">
        <v>158</v>
      </c>
      <c r="M213" s="122"/>
      <c r="N213" s="198"/>
    </row>
    <row r="214">
      <c r="A214" s="194" t="s">
        <v>40</v>
      </c>
      <c r="N214" s="195"/>
    </row>
    <row r="215">
      <c r="A215" s="196" t="s">
        <v>18</v>
      </c>
      <c r="N215" s="195"/>
    </row>
    <row r="216">
      <c r="A216" s="196" t="s">
        <v>41</v>
      </c>
      <c r="N216" s="195"/>
    </row>
    <row r="217">
      <c r="A217" s="197" t="s">
        <v>42</v>
      </c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98"/>
    </row>
    <row r="218">
      <c r="A218" s="171" t="s">
        <v>26</v>
      </c>
    </row>
    <row r="220">
      <c r="A220" s="233" t="s">
        <v>1</v>
      </c>
      <c r="B220" s="287" t="s">
        <v>27</v>
      </c>
      <c r="C220" s="235" t="s">
        <v>2</v>
      </c>
      <c r="D220" s="236" t="s">
        <v>3</v>
      </c>
      <c r="E220" s="236" t="s">
        <v>28</v>
      </c>
      <c r="F220" s="202" t="s">
        <v>52</v>
      </c>
      <c r="G220" s="117"/>
      <c r="H220" s="237" t="s">
        <v>53</v>
      </c>
      <c r="I220" s="238" t="s">
        <v>161</v>
      </c>
      <c r="J220" s="239" t="s">
        <v>55</v>
      </c>
      <c r="K220" s="117"/>
      <c r="L220" s="240" t="s">
        <v>54</v>
      </c>
      <c r="M220" s="241" t="s">
        <v>56</v>
      </c>
      <c r="N220" s="117"/>
    </row>
    <row r="221">
      <c r="A221" s="143"/>
      <c r="B221" s="122"/>
      <c r="C221" s="288" t="s">
        <v>8</v>
      </c>
      <c r="D221" s="289" t="s">
        <v>8</v>
      </c>
      <c r="E221" s="289" t="s">
        <v>8</v>
      </c>
      <c r="F221" s="290" t="s">
        <v>13</v>
      </c>
      <c r="G221" s="251"/>
      <c r="I221" s="141"/>
      <c r="J221" s="291" t="s">
        <v>13</v>
      </c>
      <c r="K221" s="251"/>
      <c r="L221" s="143"/>
      <c r="M221" s="292" t="s">
        <v>13</v>
      </c>
      <c r="N221" s="251"/>
    </row>
    <row r="222">
      <c r="A222" s="245" t="s">
        <v>162</v>
      </c>
      <c r="B222" s="246" t="s">
        <v>37</v>
      </c>
      <c r="C222" s="229">
        <v>20.0</v>
      </c>
      <c r="D222" s="229">
        <v>190.0</v>
      </c>
      <c r="E222" s="229">
        <v>6000.0</v>
      </c>
      <c r="F222" s="247">
        <f t="shared" ref="F222:F271" si="13">C222*D222*E222/1000000000</f>
        <v>0.0228</v>
      </c>
      <c r="G222" s="117"/>
      <c r="H222" s="278">
        <v>1.0</v>
      </c>
      <c r="I222" s="279">
        <f t="shared" ref="I222:I223" si="14">ROUND(F222*$J$222, 0)</f>
        <v>616</v>
      </c>
      <c r="J222" s="293">
        <v>27000.0</v>
      </c>
      <c r="K222" s="251"/>
      <c r="L222" s="262" t="s">
        <v>163</v>
      </c>
      <c r="M222" s="253" t="s">
        <v>164</v>
      </c>
      <c r="N222" s="251"/>
    </row>
    <row r="223">
      <c r="A223" s="142"/>
      <c r="B223" s="141"/>
      <c r="C223" s="223">
        <v>20.0</v>
      </c>
      <c r="D223" s="223">
        <v>190.0</v>
      </c>
      <c r="E223" s="223">
        <v>3000.0</v>
      </c>
      <c r="F223" s="247">
        <f t="shared" si="13"/>
        <v>0.0114</v>
      </c>
      <c r="G223" s="117"/>
      <c r="H223" s="282">
        <v>1.0</v>
      </c>
      <c r="I223" s="279">
        <f t="shared" si="14"/>
        <v>308</v>
      </c>
      <c r="J223" s="122"/>
      <c r="K223" s="198"/>
      <c r="L223" s="252" t="s">
        <v>165</v>
      </c>
      <c r="M223" s="122"/>
      <c r="N223" s="198"/>
    </row>
    <row r="224">
      <c r="A224" s="142"/>
      <c r="B224" s="141"/>
      <c r="C224" s="223">
        <v>20.0</v>
      </c>
      <c r="D224" s="223">
        <v>150.0</v>
      </c>
      <c r="E224" s="223">
        <v>6000.0</v>
      </c>
      <c r="F224" s="247">
        <f t="shared" si="13"/>
        <v>0.018</v>
      </c>
      <c r="G224" s="117"/>
      <c r="H224" s="282">
        <v>1.0</v>
      </c>
      <c r="I224" s="283">
        <f t="shared" ref="I224:I233" si="15">ROUND(F224*$J$224, 0)</f>
        <v>432</v>
      </c>
      <c r="J224" s="293">
        <v>24000.0</v>
      </c>
      <c r="K224" s="251"/>
      <c r="L224" s="252" t="s">
        <v>166</v>
      </c>
      <c r="M224" s="253" t="s">
        <v>167</v>
      </c>
      <c r="N224" s="251"/>
    </row>
    <row r="225">
      <c r="A225" s="142"/>
      <c r="B225" s="141"/>
      <c r="C225" s="223">
        <v>20.0</v>
      </c>
      <c r="D225" s="223">
        <v>150.0</v>
      </c>
      <c r="E225" s="223">
        <v>3000.0</v>
      </c>
      <c r="F225" s="247">
        <f t="shared" si="13"/>
        <v>0.009</v>
      </c>
      <c r="G225" s="117"/>
      <c r="H225" s="282">
        <v>1.0</v>
      </c>
      <c r="I225" s="283">
        <f t="shared" si="15"/>
        <v>216</v>
      </c>
      <c r="J225" s="142"/>
      <c r="K225" s="195"/>
      <c r="L225" s="252" t="s">
        <v>168</v>
      </c>
      <c r="M225" s="142"/>
      <c r="N225" s="195"/>
    </row>
    <row r="226">
      <c r="A226" s="142"/>
      <c r="B226" s="141"/>
      <c r="C226" s="223">
        <v>20.0</v>
      </c>
      <c r="D226" s="223">
        <v>146.0</v>
      </c>
      <c r="E226" s="223">
        <v>6000.0</v>
      </c>
      <c r="F226" s="247">
        <f t="shared" si="13"/>
        <v>0.01752</v>
      </c>
      <c r="G226" s="117"/>
      <c r="H226" s="282">
        <v>1.0</v>
      </c>
      <c r="I226" s="283">
        <f t="shared" si="15"/>
        <v>420</v>
      </c>
      <c r="J226" s="142"/>
      <c r="K226" s="195"/>
      <c r="L226" s="252" t="s">
        <v>169</v>
      </c>
      <c r="M226" s="142"/>
      <c r="N226" s="195"/>
    </row>
    <row r="227">
      <c r="A227" s="142"/>
      <c r="B227" s="141"/>
      <c r="C227" s="223">
        <v>20.0</v>
      </c>
      <c r="D227" s="223">
        <v>146.0</v>
      </c>
      <c r="E227" s="223">
        <v>3000.0</v>
      </c>
      <c r="F227" s="247">
        <f t="shared" si="13"/>
        <v>0.00876</v>
      </c>
      <c r="G227" s="117"/>
      <c r="H227" s="282">
        <v>1.0</v>
      </c>
      <c r="I227" s="283">
        <f t="shared" si="15"/>
        <v>210</v>
      </c>
      <c r="J227" s="142"/>
      <c r="K227" s="195"/>
      <c r="L227" s="252" t="s">
        <v>170</v>
      </c>
      <c r="M227" s="142"/>
      <c r="N227" s="195"/>
    </row>
    <row r="228">
      <c r="A228" s="142"/>
      <c r="B228" s="141"/>
      <c r="C228" s="223">
        <v>20.0</v>
      </c>
      <c r="D228" s="223">
        <v>121.0</v>
      </c>
      <c r="E228" s="223">
        <v>6000.0</v>
      </c>
      <c r="F228" s="247">
        <f t="shared" si="13"/>
        <v>0.01452</v>
      </c>
      <c r="G228" s="117"/>
      <c r="H228" s="282">
        <v>1.0</v>
      </c>
      <c r="I228" s="283">
        <f t="shared" si="15"/>
        <v>348</v>
      </c>
      <c r="J228" s="142"/>
      <c r="K228" s="195"/>
      <c r="L228" s="252" t="s">
        <v>171</v>
      </c>
      <c r="M228" s="142"/>
      <c r="N228" s="195"/>
    </row>
    <row r="229">
      <c r="A229" s="142"/>
      <c r="B229" s="141"/>
      <c r="C229" s="223">
        <v>20.0</v>
      </c>
      <c r="D229" s="223">
        <v>121.0</v>
      </c>
      <c r="E229" s="223">
        <v>3000.0</v>
      </c>
      <c r="F229" s="247">
        <f t="shared" si="13"/>
        <v>0.00726</v>
      </c>
      <c r="G229" s="117"/>
      <c r="H229" s="282">
        <v>1.0</v>
      </c>
      <c r="I229" s="283">
        <f t="shared" si="15"/>
        <v>174</v>
      </c>
      <c r="J229" s="142"/>
      <c r="K229" s="195"/>
      <c r="L229" s="252" t="s">
        <v>172</v>
      </c>
      <c r="M229" s="142"/>
      <c r="N229" s="195"/>
    </row>
    <row r="230">
      <c r="A230" s="142"/>
      <c r="B230" s="141"/>
      <c r="C230" s="223">
        <v>20.0</v>
      </c>
      <c r="D230" s="223">
        <v>100.0</v>
      </c>
      <c r="E230" s="223">
        <v>6000.0</v>
      </c>
      <c r="F230" s="247">
        <f t="shared" si="13"/>
        <v>0.012</v>
      </c>
      <c r="G230" s="117"/>
      <c r="H230" s="282">
        <v>1.0</v>
      </c>
      <c r="I230" s="283">
        <f t="shared" si="15"/>
        <v>288</v>
      </c>
      <c r="J230" s="142"/>
      <c r="K230" s="195"/>
      <c r="L230" s="252" t="s">
        <v>173</v>
      </c>
      <c r="M230" s="142"/>
      <c r="N230" s="195"/>
    </row>
    <row r="231">
      <c r="A231" s="142"/>
      <c r="B231" s="141"/>
      <c r="C231" s="223">
        <v>20.0</v>
      </c>
      <c r="D231" s="223">
        <v>100.0</v>
      </c>
      <c r="E231" s="223">
        <v>3000.0</v>
      </c>
      <c r="F231" s="247">
        <f t="shared" si="13"/>
        <v>0.006</v>
      </c>
      <c r="G231" s="117"/>
      <c r="H231" s="282">
        <v>1.0</v>
      </c>
      <c r="I231" s="283">
        <f t="shared" si="15"/>
        <v>144</v>
      </c>
      <c r="J231" s="142"/>
      <c r="K231" s="195"/>
      <c r="L231" s="252" t="s">
        <v>174</v>
      </c>
      <c r="M231" s="142"/>
      <c r="N231" s="195"/>
    </row>
    <row r="232">
      <c r="A232" s="142"/>
      <c r="B232" s="141"/>
      <c r="C232" s="223">
        <v>20.0</v>
      </c>
      <c r="D232" s="223">
        <v>96.0</v>
      </c>
      <c r="E232" s="223">
        <v>6000.0</v>
      </c>
      <c r="F232" s="247">
        <f t="shared" si="13"/>
        <v>0.01152</v>
      </c>
      <c r="G232" s="117"/>
      <c r="H232" s="282">
        <v>1.0</v>
      </c>
      <c r="I232" s="283">
        <f t="shared" si="15"/>
        <v>276</v>
      </c>
      <c r="J232" s="142"/>
      <c r="K232" s="195"/>
      <c r="L232" s="252" t="s">
        <v>175</v>
      </c>
      <c r="M232" s="142"/>
      <c r="N232" s="195"/>
    </row>
    <row r="233">
      <c r="A233" s="142"/>
      <c r="B233" s="143"/>
      <c r="C233" s="223">
        <v>20.0</v>
      </c>
      <c r="D233" s="223">
        <v>96.0</v>
      </c>
      <c r="E233" s="223">
        <v>3000.0</v>
      </c>
      <c r="F233" s="247">
        <f t="shared" si="13"/>
        <v>0.00576</v>
      </c>
      <c r="G233" s="117"/>
      <c r="H233" s="282">
        <v>1.0</v>
      </c>
      <c r="I233" s="283">
        <f t="shared" si="15"/>
        <v>138</v>
      </c>
      <c r="J233" s="122"/>
      <c r="K233" s="198"/>
      <c r="L233" s="252" t="s">
        <v>176</v>
      </c>
      <c r="M233" s="122"/>
      <c r="N233" s="198"/>
    </row>
    <row r="234">
      <c r="A234" s="142"/>
      <c r="B234" s="246" t="s">
        <v>78</v>
      </c>
      <c r="C234" s="223">
        <v>20.0</v>
      </c>
      <c r="D234" s="223">
        <v>146.0</v>
      </c>
      <c r="E234" s="223">
        <v>6000.0</v>
      </c>
      <c r="F234" s="247">
        <f t="shared" si="13"/>
        <v>0.01752</v>
      </c>
      <c r="G234" s="117"/>
      <c r="H234" s="282">
        <v>1.0</v>
      </c>
      <c r="I234" s="283">
        <f t="shared" ref="I234:I241" si="16">ROUND(F234*$J$234, 0)</f>
        <v>221</v>
      </c>
      <c r="J234" s="250">
        <v>12600.0</v>
      </c>
      <c r="K234" s="251"/>
      <c r="L234" s="262" t="s">
        <v>177</v>
      </c>
      <c r="M234" s="253" t="s">
        <v>178</v>
      </c>
      <c r="N234" s="251"/>
    </row>
    <row r="235">
      <c r="A235" s="142"/>
      <c r="B235" s="141"/>
      <c r="C235" s="223">
        <v>20.0</v>
      </c>
      <c r="D235" s="223">
        <v>146.0</v>
      </c>
      <c r="E235" s="223">
        <v>3000.0</v>
      </c>
      <c r="F235" s="247">
        <f t="shared" si="13"/>
        <v>0.00876</v>
      </c>
      <c r="G235" s="117"/>
      <c r="H235" s="282">
        <v>1.0</v>
      </c>
      <c r="I235" s="283">
        <f t="shared" si="16"/>
        <v>110</v>
      </c>
      <c r="J235" s="142"/>
      <c r="K235" s="195"/>
      <c r="L235" s="252" t="s">
        <v>179</v>
      </c>
      <c r="M235" s="142"/>
      <c r="N235" s="195"/>
    </row>
    <row r="236">
      <c r="A236" s="142"/>
      <c r="B236" s="141"/>
      <c r="C236" s="223">
        <v>20.0</v>
      </c>
      <c r="D236" s="223">
        <v>121.0</v>
      </c>
      <c r="E236" s="223">
        <v>6000.0</v>
      </c>
      <c r="F236" s="247">
        <f t="shared" si="13"/>
        <v>0.01452</v>
      </c>
      <c r="G236" s="117"/>
      <c r="H236" s="282">
        <v>1.0</v>
      </c>
      <c r="I236" s="283">
        <f t="shared" si="16"/>
        <v>183</v>
      </c>
      <c r="J236" s="142"/>
      <c r="K236" s="195"/>
      <c r="L236" s="252" t="s">
        <v>180</v>
      </c>
      <c r="M236" s="142"/>
      <c r="N236" s="195"/>
    </row>
    <row r="237">
      <c r="A237" s="142"/>
      <c r="B237" s="141"/>
      <c r="C237" s="223">
        <v>20.0</v>
      </c>
      <c r="D237" s="223">
        <v>121.0</v>
      </c>
      <c r="E237" s="223">
        <v>3000.0</v>
      </c>
      <c r="F237" s="247">
        <f t="shared" si="13"/>
        <v>0.00726</v>
      </c>
      <c r="G237" s="117"/>
      <c r="H237" s="282">
        <v>1.0</v>
      </c>
      <c r="I237" s="283">
        <f t="shared" si="16"/>
        <v>91</v>
      </c>
      <c r="J237" s="142"/>
      <c r="K237" s="195"/>
      <c r="L237" s="252" t="s">
        <v>98</v>
      </c>
      <c r="M237" s="142"/>
      <c r="N237" s="195"/>
    </row>
    <row r="238">
      <c r="A238" s="142"/>
      <c r="B238" s="141"/>
      <c r="C238" s="223">
        <v>20.0</v>
      </c>
      <c r="D238" s="223">
        <v>100.0</v>
      </c>
      <c r="E238" s="223">
        <v>6000.0</v>
      </c>
      <c r="F238" s="247">
        <f t="shared" si="13"/>
        <v>0.012</v>
      </c>
      <c r="G238" s="117"/>
      <c r="H238" s="282">
        <v>1.0</v>
      </c>
      <c r="I238" s="283">
        <f t="shared" si="16"/>
        <v>151</v>
      </c>
      <c r="J238" s="142"/>
      <c r="K238" s="195"/>
      <c r="L238" s="252" t="s">
        <v>181</v>
      </c>
      <c r="M238" s="142"/>
      <c r="N238" s="195"/>
    </row>
    <row r="239">
      <c r="A239" s="142"/>
      <c r="B239" s="141"/>
      <c r="C239" s="223">
        <v>20.0</v>
      </c>
      <c r="D239" s="223">
        <v>100.0</v>
      </c>
      <c r="E239" s="223">
        <v>3000.0</v>
      </c>
      <c r="F239" s="247">
        <f t="shared" si="13"/>
        <v>0.006</v>
      </c>
      <c r="G239" s="117"/>
      <c r="H239" s="282">
        <v>1.0</v>
      </c>
      <c r="I239" s="283">
        <f t="shared" si="16"/>
        <v>76</v>
      </c>
      <c r="J239" s="142"/>
      <c r="K239" s="195"/>
      <c r="L239" s="252" t="s">
        <v>182</v>
      </c>
      <c r="M239" s="142"/>
      <c r="N239" s="195"/>
    </row>
    <row r="240">
      <c r="A240" s="142"/>
      <c r="B240" s="141"/>
      <c r="C240" s="223">
        <v>20.0</v>
      </c>
      <c r="D240" s="223">
        <v>96.0</v>
      </c>
      <c r="E240" s="223">
        <v>6000.0</v>
      </c>
      <c r="F240" s="247">
        <f t="shared" si="13"/>
        <v>0.01152</v>
      </c>
      <c r="G240" s="117"/>
      <c r="H240" s="282">
        <v>1.0</v>
      </c>
      <c r="I240" s="283">
        <f t="shared" si="16"/>
        <v>145</v>
      </c>
      <c r="J240" s="142"/>
      <c r="K240" s="195"/>
      <c r="L240" s="252" t="s">
        <v>183</v>
      </c>
      <c r="M240" s="142"/>
      <c r="N240" s="195"/>
    </row>
    <row r="241">
      <c r="A241" s="142"/>
      <c r="B241" s="143"/>
      <c r="C241" s="223">
        <v>20.0</v>
      </c>
      <c r="D241" s="223">
        <v>96.0</v>
      </c>
      <c r="E241" s="223">
        <v>3000.0</v>
      </c>
      <c r="F241" s="247">
        <f t="shared" si="13"/>
        <v>0.00576</v>
      </c>
      <c r="G241" s="117"/>
      <c r="H241" s="282">
        <v>1.0</v>
      </c>
      <c r="I241" s="283">
        <f t="shared" si="16"/>
        <v>73</v>
      </c>
      <c r="J241" s="122"/>
      <c r="K241" s="198"/>
      <c r="L241" s="252" t="s">
        <v>184</v>
      </c>
      <c r="M241" s="122"/>
      <c r="N241" s="198"/>
    </row>
    <row r="242">
      <c r="A242" s="294" t="s">
        <v>162</v>
      </c>
      <c r="B242" s="246" t="s">
        <v>37</v>
      </c>
      <c r="C242" s="223">
        <v>30.0</v>
      </c>
      <c r="D242" s="223">
        <v>190.0</v>
      </c>
      <c r="E242" s="223">
        <v>6000.0</v>
      </c>
      <c r="F242" s="247">
        <f t="shared" si="13"/>
        <v>0.0342</v>
      </c>
      <c r="G242" s="117"/>
      <c r="H242" s="282">
        <v>1.0</v>
      </c>
      <c r="I242" s="283">
        <f t="shared" ref="I242:I243" si="17">ROUND(F242*$J$242, 0)</f>
        <v>923</v>
      </c>
      <c r="J242" s="293">
        <v>27000.0</v>
      </c>
      <c r="K242" s="251"/>
      <c r="L242" s="252" t="s">
        <v>185</v>
      </c>
      <c r="M242" s="253" t="s">
        <v>186</v>
      </c>
      <c r="N242" s="251"/>
    </row>
    <row r="243">
      <c r="A243" s="142"/>
      <c r="B243" s="141"/>
      <c r="C243" s="223">
        <v>30.0</v>
      </c>
      <c r="D243" s="223">
        <v>190.0</v>
      </c>
      <c r="E243" s="223">
        <v>3000.0</v>
      </c>
      <c r="F243" s="247">
        <f t="shared" si="13"/>
        <v>0.0171</v>
      </c>
      <c r="G243" s="117"/>
      <c r="H243" s="282">
        <v>1.0</v>
      </c>
      <c r="I243" s="283">
        <f t="shared" si="17"/>
        <v>462</v>
      </c>
      <c r="J243" s="122"/>
      <c r="K243" s="198"/>
      <c r="L243" s="262" t="s">
        <v>187</v>
      </c>
      <c r="M243" s="122"/>
      <c r="N243" s="198"/>
    </row>
    <row r="244">
      <c r="A244" s="142"/>
      <c r="B244" s="141"/>
      <c r="C244" s="223">
        <v>30.0</v>
      </c>
      <c r="D244" s="223">
        <v>150.0</v>
      </c>
      <c r="E244" s="223">
        <v>6000.0</v>
      </c>
      <c r="F244" s="247">
        <f t="shared" si="13"/>
        <v>0.027</v>
      </c>
      <c r="G244" s="117"/>
      <c r="H244" s="282">
        <v>1.0</v>
      </c>
      <c r="I244" s="283">
        <f t="shared" ref="I244:I253" si="18">ROUND(F244*$J$244, 0)</f>
        <v>648</v>
      </c>
      <c r="J244" s="293">
        <v>24000.0</v>
      </c>
      <c r="K244" s="251"/>
      <c r="L244" s="252" t="s">
        <v>188</v>
      </c>
      <c r="M244" s="295">
        <v>27000.0</v>
      </c>
      <c r="N244" s="251"/>
    </row>
    <row r="245">
      <c r="A245" s="142"/>
      <c r="B245" s="141"/>
      <c r="C245" s="223">
        <v>30.0</v>
      </c>
      <c r="D245" s="223">
        <v>150.0</v>
      </c>
      <c r="E245" s="223">
        <v>3000.0</v>
      </c>
      <c r="F245" s="247">
        <f t="shared" si="13"/>
        <v>0.0135</v>
      </c>
      <c r="G245" s="117"/>
      <c r="H245" s="282">
        <v>1.0</v>
      </c>
      <c r="I245" s="283">
        <f t="shared" si="18"/>
        <v>324</v>
      </c>
      <c r="J245" s="142"/>
      <c r="K245" s="195"/>
      <c r="L245" s="252" t="s">
        <v>189</v>
      </c>
      <c r="M245" s="142"/>
      <c r="N245" s="195"/>
    </row>
    <row r="246">
      <c r="A246" s="142"/>
      <c r="B246" s="141"/>
      <c r="C246" s="223">
        <v>30.0</v>
      </c>
      <c r="D246" s="223">
        <v>146.0</v>
      </c>
      <c r="E246" s="223">
        <v>6000.0</v>
      </c>
      <c r="F246" s="247">
        <f t="shared" si="13"/>
        <v>0.02628</v>
      </c>
      <c r="G246" s="117"/>
      <c r="H246" s="282">
        <v>1.0</v>
      </c>
      <c r="I246" s="283">
        <f t="shared" si="18"/>
        <v>631</v>
      </c>
      <c r="J246" s="142"/>
      <c r="K246" s="195"/>
      <c r="L246" s="252" t="s">
        <v>190</v>
      </c>
      <c r="M246" s="142"/>
      <c r="N246" s="195"/>
    </row>
    <row r="247">
      <c r="A247" s="142"/>
      <c r="B247" s="141"/>
      <c r="C247" s="223">
        <v>30.0</v>
      </c>
      <c r="D247" s="223">
        <v>146.0</v>
      </c>
      <c r="E247" s="223">
        <v>3000.0</v>
      </c>
      <c r="F247" s="247">
        <f t="shared" si="13"/>
        <v>0.01314</v>
      </c>
      <c r="G247" s="117"/>
      <c r="H247" s="282">
        <v>1.0</v>
      </c>
      <c r="I247" s="283">
        <f t="shared" si="18"/>
        <v>315</v>
      </c>
      <c r="J247" s="142"/>
      <c r="K247" s="195"/>
      <c r="L247" s="252" t="s">
        <v>165</v>
      </c>
      <c r="M247" s="142"/>
      <c r="N247" s="195"/>
    </row>
    <row r="248">
      <c r="A248" s="142"/>
      <c r="B248" s="141"/>
      <c r="C248" s="223">
        <v>30.0</v>
      </c>
      <c r="D248" s="223">
        <v>121.0</v>
      </c>
      <c r="E248" s="223">
        <v>6000.0</v>
      </c>
      <c r="F248" s="247">
        <f t="shared" si="13"/>
        <v>0.02178</v>
      </c>
      <c r="G248" s="117"/>
      <c r="H248" s="282">
        <v>1.0</v>
      </c>
      <c r="I248" s="283">
        <f t="shared" si="18"/>
        <v>523</v>
      </c>
      <c r="J248" s="142"/>
      <c r="K248" s="195"/>
      <c r="L248" s="252" t="s">
        <v>191</v>
      </c>
      <c r="M248" s="142"/>
      <c r="N248" s="195"/>
    </row>
    <row r="249">
      <c r="A249" s="142"/>
      <c r="B249" s="141"/>
      <c r="C249" s="223">
        <v>30.0</v>
      </c>
      <c r="D249" s="223">
        <v>121.0</v>
      </c>
      <c r="E249" s="223">
        <v>3000.0</v>
      </c>
      <c r="F249" s="247">
        <f t="shared" si="13"/>
        <v>0.01089</v>
      </c>
      <c r="G249" s="117"/>
      <c r="H249" s="282">
        <v>1.0</v>
      </c>
      <c r="I249" s="283">
        <f t="shared" si="18"/>
        <v>261</v>
      </c>
      <c r="J249" s="142"/>
      <c r="K249" s="195"/>
      <c r="L249" s="252" t="s">
        <v>192</v>
      </c>
      <c r="M249" s="142"/>
      <c r="N249" s="195"/>
    </row>
    <row r="250">
      <c r="A250" s="142"/>
      <c r="B250" s="141"/>
      <c r="C250" s="223">
        <v>30.0</v>
      </c>
      <c r="D250" s="223">
        <v>100.0</v>
      </c>
      <c r="E250" s="223">
        <v>6000.0</v>
      </c>
      <c r="F250" s="247">
        <f t="shared" si="13"/>
        <v>0.018</v>
      </c>
      <c r="G250" s="117"/>
      <c r="H250" s="282">
        <v>1.0</v>
      </c>
      <c r="I250" s="283">
        <f t="shared" si="18"/>
        <v>432</v>
      </c>
      <c r="J250" s="142"/>
      <c r="K250" s="195"/>
      <c r="L250" s="252" t="s">
        <v>193</v>
      </c>
      <c r="M250" s="142"/>
      <c r="N250" s="195"/>
    </row>
    <row r="251">
      <c r="A251" s="142"/>
      <c r="B251" s="141"/>
      <c r="C251" s="223">
        <v>30.0</v>
      </c>
      <c r="D251" s="223">
        <v>100.0</v>
      </c>
      <c r="E251" s="223">
        <v>3000.0</v>
      </c>
      <c r="F251" s="247">
        <f t="shared" si="13"/>
        <v>0.009</v>
      </c>
      <c r="G251" s="117"/>
      <c r="H251" s="282">
        <v>1.0</v>
      </c>
      <c r="I251" s="283">
        <f t="shared" si="18"/>
        <v>216</v>
      </c>
      <c r="J251" s="142"/>
      <c r="K251" s="195"/>
      <c r="L251" s="252" t="s">
        <v>194</v>
      </c>
      <c r="M251" s="142"/>
      <c r="N251" s="195"/>
    </row>
    <row r="252">
      <c r="A252" s="142"/>
      <c r="B252" s="141"/>
      <c r="C252" s="223">
        <v>30.0</v>
      </c>
      <c r="D252" s="223">
        <v>96.0</v>
      </c>
      <c r="E252" s="223">
        <v>6000.0</v>
      </c>
      <c r="F252" s="247">
        <f t="shared" si="13"/>
        <v>0.01728</v>
      </c>
      <c r="G252" s="117"/>
      <c r="H252" s="282">
        <v>1.0</v>
      </c>
      <c r="I252" s="283">
        <f t="shared" si="18"/>
        <v>415</v>
      </c>
      <c r="J252" s="142"/>
      <c r="K252" s="195"/>
      <c r="L252" s="252" t="s">
        <v>195</v>
      </c>
      <c r="M252" s="142"/>
      <c r="N252" s="195"/>
    </row>
    <row r="253">
      <c r="A253" s="142"/>
      <c r="B253" s="143"/>
      <c r="C253" s="227">
        <v>30.0</v>
      </c>
      <c r="D253" s="227">
        <v>96.0</v>
      </c>
      <c r="E253" s="227">
        <v>3000.0</v>
      </c>
      <c r="F253" s="247">
        <f t="shared" si="13"/>
        <v>0.00864</v>
      </c>
      <c r="G253" s="117"/>
      <c r="H253" s="296">
        <v>1.0</v>
      </c>
      <c r="I253" s="283">
        <f t="shared" si="18"/>
        <v>207</v>
      </c>
      <c r="J253" s="122"/>
      <c r="K253" s="198"/>
      <c r="L253" s="276" t="s">
        <v>196</v>
      </c>
      <c r="M253" s="122"/>
      <c r="N253" s="198"/>
    </row>
    <row r="254">
      <c r="A254" s="142"/>
      <c r="B254" s="131" t="s">
        <v>78</v>
      </c>
      <c r="C254" s="267">
        <v>30.0</v>
      </c>
      <c r="D254" s="229">
        <v>146.0</v>
      </c>
      <c r="E254" s="229">
        <v>6000.0</v>
      </c>
      <c r="F254" s="247">
        <f t="shared" si="13"/>
        <v>0.02628</v>
      </c>
      <c r="G254" s="117"/>
      <c r="H254" s="278">
        <v>1.0</v>
      </c>
      <c r="I254" s="279">
        <f t="shared" ref="I254:I259" si="19">ROUND(F254*$J$254, 0)</f>
        <v>331</v>
      </c>
      <c r="J254" s="250">
        <v>12600.0</v>
      </c>
      <c r="K254" s="251"/>
      <c r="L254" s="285" t="s">
        <v>197</v>
      </c>
      <c r="M254" s="253" t="s">
        <v>178</v>
      </c>
      <c r="N254" s="251"/>
    </row>
    <row r="255">
      <c r="A255" s="142"/>
      <c r="B255" s="142"/>
      <c r="C255" s="274">
        <v>30.0</v>
      </c>
      <c r="D255" s="223">
        <v>146.0</v>
      </c>
      <c r="E255" s="223">
        <v>3000.0</v>
      </c>
      <c r="F255" s="247">
        <f t="shared" si="13"/>
        <v>0.01314</v>
      </c>
      <c r="G255" s="117"/>
      <c r="H255" s="282">
        <v>1.0</v>
      </c>
      <c r="I255" s="279">
        <f t="shared" si="19"/>
        <v>166</v>
      </c>
      <c r="J255" s="142"/>
      <c r="K255" s="195"/>
      <c r="L255" s="286" t="s">
        <v>198</v>
      </c>
      <c r="M255" s="142"/>
      <c r="N255" s="195"/>
    </row>
    <row r="256">
      <c r="A256" s="142"/>
      <c r="B256" s="142"/>
      <c r="C256" s="274">
        <v>30.0</v>
      </c>
      <c r="D256" s="223">
        <v>121.0</v>
      </c>
      <c r="E256" s="223">
        <v>6000.0</v>
      </c>
      <c r="F256" s="247">
        <f t="shared" si="13"/>
        <v>0.02178</v>
      </c>
      <c r="G256" s="117"/>
      <c r="H256" s="282">
        <v>1.0</v>
      </c>
      <c r="I256" s="279">
        <f t="shared" si="19"/>
        <v>274</v>
      </c>
      <c r="J256" s="142"/>
      <c r="K256" s="195"/>
      <c r="L256" s="286" t="s">
        <v>199</v>
      </c>
      <c r="M256" s="142"/>
      <c r="N256" s="195"/>
    </row>
    <row r="257">
      <c r="A257" s="142"/>
      <c r="B257" s="142"/>
      <c r="C257" s="274">
        <v>30.0</v>
      </c>
      <c r="D257" s="223">
        <v>121.0</v>
      </c>
      <c r="E257" s="223">
        <v>3000.0</v>
      </c>
      <c r="F257" s="247">
        <f t="shared" si="13"/>
        <v>0.01089</v>
      </c>
      <c r="G257" s="117"/>
      <c r="H257" s="282">
        <v>1.0</v>
      </c>
      <c r="I257" s="279">
        <f t="shared" si="19"/>
        <v>137</v>
      </c>
      <c r="J257" s="142"/>
      <c r="K257" s="195"/>
      <c r="L257" s="286" t="s">
        <v>200</v>
      </c>
      <c r="M257" s="142"/>
      <c r="N257" s="195"/>
    </row>
    <row r="258">
      <c r="A258" s="142"/>
      <c r="B258" s="142"/>
      <c r="C258" s="274">
        <v>30.0</v>
      </c>
      <c r="D258" s="223">
        <v>96.0</v>
      </c>
      <c r="E258" s="223">
        <v>6000.0</v>
      </c>
      <c r="F258" s="247">
        <f t="shared" si="13"/>
        <v>0.01728</v>
      </c>
      <c r="G258" s="117"/>
      <c r="H258" s="282">
        <v>1.0</v>
      </c>
      <c r="I258" s="279">
        <f t="shared" si="19"/>
        <v>218</v>
      </c>
      <c r="J258" s="142"/>
      <c r="K258" s="195"/>
      <c r="L258" s="286" t="s">
        <v>201</v>
      </c>
      <c r="M258" s="142"/>
      <c r="N258" s="195"/>
    </row>
    <row r="259">
      <c r="A259" s="142"/>
      <c r="B259" s="122"/>
      <c r="C259" s="274">
        <v>30.0</v>
      </c>
      <c r="D259" s="223">
        <v>96.0</v>
      </c>
      <c r="E259" s="223">
        <v>3000.0</v>
      </c>
      <c r="F259" s="247">
        <f t="shared" si="13"/>
        <v>0.00864</v>
      </c>
      <c r="G259" s="117"/>
      <c r="H259" s="282">
        <v>1.0</v>
      </c>
      <c r="I259" s="279">
        <f t="shared" si="19"/>
        <v>109</v>
      </c>
      <c r="J259" s="122"/>
      <c r="K259" s="198"/>
      <c r="L259" s="286" t="s">
        <v>142</v>
      </c>
      <c r="M259" s="122"/>
      <c r="N259" s="198"/>
    </row>
    <row r="260">
      <c r="A260" s="270" t="s">
        <v>162</v>
      </c>
      <c r="B260" s="131" t="s">
        <v>37</v>
      </c>
      <c r="C260" s="274">
        <v>45.0</v>
      </c>
      <c r="D260" s="223">
        <v>195.0</v>
      </c>
      <c r="E260" s="223">
        <v>6000.0</v>
      </c>
      <c r="F260" s="247">
        <f t="shared" si="13"/>
        <v>0.05265</v>
      </c>
      <c r="G260" s="117"/>
      <c r="H260" s="282">
        <v>1.0</v>
      </c>
      <c r="I260" s="283">
        <f t="shared" ref="I260:I262" si="20">ROUND(F260*$J$260, 0)</f>
        <v>1290</v>
      </c>
      <c r="J260" s="293">
        <v>24500.0</v>
      </c>
      <c r="K260" s="251"/>
      <c r="L260" s="252" t="s">
        <v>202</v>
      </c>
      <c r="M260" s="295">
        <v>28000.0</v>
      </c>
      <c r="N260" s="251"/>
    </row>
    <row r="261">
      <c r="A261" s="141"/>
      <c r="B261" s="142"/>
      <c r="C261" s="274">
        <v>45.0</v>
      </c>
      <c r="D261" s="223">
        <v>145.0</v>
      </c>
      <c r="E261" s="223">
        <v>6000.0</v>
      </c>
      <c r="F261" s="247">
        <f t="shared" si="13"/>
        <v>0.03915</v>
      </c>
      <c r="G261" s="117"/>
      <c r="H261" s="282">
        <v>1.0</v>
      </c>
      <c r="I261" s="283">
        <f t="shared" si="20"/>
        <v>959</v>
      </c>
      <c r="J261" s="142"/>
      <c r="K261" s="195"/>
      <c r="L261" s="252" t="s">
        <v>203</v>
      </c>
      <c r="M261" s="142"/>
      <c r="N261" s="195"/>
    </row>
    <row r="262">
      <c r="A262" s="141"/>
      <c r="B262" s="122"/>
      <c r="C262" s="274">
        <v>45.0</v>
      </c>
      <c r="D262" s="223">
        <v>96.0</v>
      </c>
      <c r="E262" s="223">
        <v>6000.0</v>
      </c>
      <c r="F262" s="247">
        <f t="shared" si="13"/>
        <v>0.02592</v>
      </c>
      <c r="G262" s="117"/>
      <c r="H262" s="282">
        <v>1.0</v>
      </c>
      <c r="I262" s="283">
        <f t="shared" si="20"/>
        <v>635</v>
      </c>
      <c r="J262" s="122"/>
      <c r="K262" s="198"/>
      <c r="L262" s="252" t="s">
        <v>188</v>
      </c>
      <c r="M262" s="122"/>
      <c r="N262" s="198"/>
    </row>
    <row r="263">
      <c r="A263" s="141"/>
      <c r="B263" s="131" t="s">
        <v>47</v>
      </c>
      <c r="C263" s="274">
        <v>45.0</v>
      </c>
      <c r="D263" s="223">
        <v>195.0</v>
      </c>
      <c r="E263" s="223">
        <v>6000.0</v>
      </c>
      <c r="F263" s="247">
        <f t="shared" si="13"/>
        <v>0.05265</v>
      </c>
      <c r="G263" s="117"/>
      <c r="H263" s="282">
        <v>1.0</v>
      </c>
      <c r="I263" s="283">
        <f t="shared" ref="I263:I265" si="21">ROUND(F263*$J$263, 0)</f>
        <v>879</v>
      </c>
      <c r="J263" s="265">
        <v>16700.0</v>
      </c>
      <c r="K263" s="195"/>
      <c r="L263" s="252" t="s">
        <v>204</v>
      </c>
      <c r="M263" s="266" t="s">
        <v>205</v>
      </c>
      <c r="N263" s="195"/>
    </row>
    <row r="264">
      <c r="A264" s="141"/>
      <c r="B264" s="142"/>
      <c r="C264" s="274">
        <v>45.0</v>
      </c>
      <c r="D264" s="223">
        <v>145.0</v>
      </c>
      <c r="E264" s="223">
        <v>6000.0</v>
      </c>
      <c r="F264" s="247">
        <f t="shared" si="13"/>
        <v>0.03915</v>
      </c>
      <c r="G264" s="117"/>
      <c r="H264" s="282">
        <v>1.0</v>
      </c>
      <c r="I264" s="283">
        <f t="shared" si="21"/>
        <v>654</v>
      </c>
      <c r="J264" s="142"/>
      <c r="K264" s="195"/>
      <c r="L264" s="252" t="s">
        <v>206</v>
      </c>
      <c r="M264" s="142"/>
      <c r="N264" s="195"/>
    </row>
    <row r="265">
      <c r="A265" s="141"/>
      <c r="B265" s="122"/>
      <c r="C265" s="217">
        <v>45.0</v>
      </c>
      <c r="D265" s="227">
        <v>96.0</v>
      </c>
      <c r="E265" s="227">
        <v>6000.0</v>
      </c>
      <c r="F265" s="247">
        <f t="shared" si="13"/>
        <v>0.02592</v>
      </c>
      <c r="G265" s="117"/>
      <c r="H265" s="296">
        <v>1.0</v>
      </c>
      <c r="I265" s="283">
        <f t="shared" si="21"/>
        <v>433</v>
      </c>
      <c r="J265" s="122"/>
      <c r="K265" s="198"/>
      <c r="L265" s="276" t="s">
        <v>207</v>
      </c>
      <c r="M265" s="122"/>
      <c r="N265" s="198"/>
    </row>
    <row r="266">
      <c r="A266" s="141"/>
      <c r="B266" s="131" t="s">
        <v>78</v>
      </c>
      <c r="C266" s="267">
        <v>45.0</v>
      </c>
      <c r="D266" s="229">
        <v>195.0</v>
      </c>
      <c r="E266" s="229">
        <v>3000.0</v>
      </c>
      <c r="F266" s="247">
        <f t="shared" si="13"/>
        <v>0.026325</v>
      </c>
      <c r="G266" s="117"/>
      <c r="H266" s="278">
        <v>1.0</v>
      </c>
      <c r="I266" s="279">
        <f t="shared" ref="I266:I268" si="22">ROUND(F266*$J$266, 0)</f>
        <v>332</v>
      </c>
      <c r="J266" s="250">
        <v>12600.0</v>
      </c>
      <c r="K266" s="251"/>
      <c r="L266" s="262" t="s">
        <v>208</v>
      </c>
      <c r="M266" s="253" t="s">
        <v>209</v>
      </c>
      <c r="N266" s="251"/>
    </row>
    <row r="267">
      <c r="A267" s="141"/>
      <c r="B267" s="142"/>
      <c r="C267" s="274">
        <v>45.0</v>
      </c>
      <c r="D267" s="223">
        <v>145.0</v>
      </c>
      <c r="E267" s="223">
        <v>6000.0</v>
      </c>
      <c r="F267" s="247">
        <f t="shared" si="13"/>
        <v>0.03915</v>
      </c>
      <c r="G267" s="117"/>
      <c r="H267" s="282">
        <v>1.0</v>
      </c>
      <c r="I267" s="279">
        <f t="shared" si="22"/>
        <v>493</v>
      </c>
      <c r="J267" s="142"/>
      <c r="K267" s="195"/>
      <c r="L267" s="252" t="s">
        <v>210</v>
      </c>
      <c r="M267" s="142"/>
      <c r="N267" s="195"/>
    </row>
    <row r="268">
      <c r="A268" s="141"/>
      <c r="B268" s="122"/>
      <c r="C268" s="217">
        <v>45.0</v>
      </c>
      <c r="D268" s="227">
        <v>96.0</v>
      </c>
      <c r="E268" s="227">
        <v>3000.0</v>
      </c>
      <c r="F268" s="247">
        <f t="shared" si="13"/>
        <v>0.01296</v>
      </c>
      <c r="G268" s="117"/>
      <c r="H268" s="296">
        <v>1.0</v>
      </c>
      <c r="I268" s="279">
        <f t="shared" si="22"/>
        <v>163</v>
      </c>
      <c r="J268" s="122"/>
      <c r="K268" s="198"/>
      <c r="L268" s="276" t="s">
        <v>211</v>
      </c>
      <c r="M268" s="122"/>
      <c r="N268" s="198"/>
    </row>
    <row r="269">
      <c r="A269" s="141"/>
      <c r="B269" s="131" t="s">
        <v>37</v>
      </c>
      <c r="C269" s="267">
        <v>50.0</v>
      </c>
      <c r="D269" s="229">
        <v>100.0</v>
      </c>
      <c r="E269" s="229">
        <v>6000.0</v>
      </c>
      <c r="F269" s="247">
        <f t="shared" si="13"/>
        <v>0.03</v>
      </c>
      <c r="G269" s="117"/>
      <c r="H269" s="278">
        <v>1.0</v>
      </c>
      <c r="I269" s="279">
        <f>ROUND(F269*$J$269, 0)</f>
        <v>675</v>
      </c>
      <c r="J269" s="280">
        <v>22500.0</v>
      </c>
      <c r="K269" s="117"/>
      <c r="L269" s="262" t="s">
        <v>212</v>
      </c>
      <c r="M269" s="297" t="s">
        <v>213</v>
      </c>
      <c r="N269" s="117"/>
    </row>
    <row r="270">
      <c r="A270" s="141"/>
      <c r="B270" s="142"/>
      <c r="C270" s="274">
        <v>50.0</v>
      </c>
      <c r="D270" s="223">
        <v>100.0</v>
      </c>
      <c r="E270" s="223">
        <v>3000.0</v>
      </c>
      <c r="F270" s="247">
        <f t="shared" si="13"/>
        <v>0.015</v>
      </c>
      <c r="G270" s="117"/>
      <c r="H270" s="282">
        <v>1.0</v>
      </c>
      <c r="I270" s="283">
        <f>ROUND(F270*$J$270, 0)</f>
        <v>338</v>
      </c>
      <c r="J270" s="280">
        <v>22500.0</v>
      </c>
      <c r="K270" s="117"/>
      <c r="L270" s="252" t="s">
        <v>214</v>
      </c>
      <c r="M270" s="297" t="s">
        <v>213</v>
      </c>
      <c r="N270" s="117"/>
    </row>
    <row r="271">
      <c r="A271" s="143"/>
      <c r="B271" s="122"/>
      <c r="C271" s="274">
        <v>50.0</v>
      </c>
      <c r="D271" s="223">
        <v>96.0</v>
      </c>
      <c r="E271" s="223">
        <v>6000.0</v>
      </c>
      <c r="F271" s="247">
        <f t="shared" si="13"/>
        <v>0.0288</v>
      </c>
      <c r="G271" s="117"/>
      <c r="H271" s="282">
        <v>1.0</v>
      </c>
      <c r="I271" s="283">
        <f>ROUND(F271*$J$271, 0)</f>
        <v>648</v>
      </c>
      <c r="J271" s="280">
        <v>22500.0</v>
      </c>
      <c r="K271" s="117"/>
      <c r="L271" s="252" t="s">
        <v>215</v>
      </c>
      <c r="M271" s="297" t="s">
        <v>213</v>
      </c>
      <c r="N271" s="117"/>
    </row>
    <row r="272">
      <c r="A272" s="298" t="s">
        <v>40</v>
      </c>
    </row>
    <row r="273">
      <c r="A273" s="168" t="s">
        <v>18</v>
      </c>
    </row>
    <row r="274">
      <c r="A274" s="168" t="s">
        <v>41</v>
      </c>
    </row>
    <row r="275">
      <c r="A275" s="299" t="s">
        <v>42</v>
      </c>
    </row>
  </sheetData>
  <mergeCells count="376">
    <mergeCell ref="A1:N2"/>
    <mergeCell ref="A3:A4"/>
    <mergeCell ref="B3:B4"/>
    <mergeCell ref="F3:G3"/>
    <mergeCell ref="H3:J3"/>
    <mergeCell ref="K3:L3"/>
    <mergeCell ref="M3:N3"/>
    <mergeCell ref="A5:A9"/>
    <mergeCell ref="B5:B9"/>
    <mergeCell ref="L5:L9"/>
    <mergeCell ref="N5:N9"/>
    <mergeCell ref="B10:B14"/>
    <mergeCell ref="L10:L14"/>
    <mergeCell ref="L15:L19"/>
    <mergeCell ref="A10:A14"/>
    <mergeCell ref="A15:A19"/>
    <mergeCell ref="B15:B19"/>
    <mergeCell ref="A20:A25"/>
    <mergeCell ref="B20:B25"/>
    <mergeCell ref="B26:B28"/>
    <mergeCell ref="B29:B30"/>
    <mergeCell ref="N10:N14"/>
    <mergeCell ref="N15:N19"/>
    <mergeCell ref="L20:L25"/>
    <mergeCell ref="N20:N25"/>
    <mergeCell ref="L26:L28"/>
    <mergeCell ref="N26:N28"/>
    <mergeCell ref="N29:N30"/>
    <mergeCell ref="B55:B58"/>
    <mergeCell ref="B59:B62"/>
    <mergeCell ref="B63:B66"/>
    <mergeCell ref="B67:B70"/>
    <mergeCell ref="L29:L30"/>
    <mergeCell ref="L31:L34"/>
    <mergeCell ref="L36:L38"/>
    <mergeCell ref="L39:L42"/>
    <mergeCell ref="L44:L46"/>
    <mergeCell ref="L55:L58"/>
    <mergeCell ref="L59:L62"/>
    <mergeCell ref="H101:J101"/>
    <mergeCell ref="K101:L101"/>
    <mergeCell ref="N90:N93"/>
    <mergeCell ref="A95:N95"/>
    <mergeCell ref="A96:N96"/>
    <mergeCell ref="A97:N97"/>
    <mergeCell ref="A98:N98"/>
    <mergeCell ref="A99:N100"/>
    <mergeCell ref="F101:G101"/>
    <mergeCell ref="M101:N101"/>
    <mergeCell ref="A150:N150"/>
    <mergeCell ref="A151:N151"/>
    <mergeCell ref="A152:N152"/>
    <mergeCell ref="A153:N153"/>
    <mergeCell ref="A154:N155"/>
    <mergeCell ref="F156:G156"/>
    <mergeCell ref="H156:H157"/>
    <mergeCell ref="I156:I157"/>
    <mergeCell ref="L156:L157"/>
    <mergeCell ref="F157:G157"/>
    <mergeCell ref="J157:K157"/>
    <mergeCell ref="M157:N157"/>
    <mergeCell ref="F158:G158"/>
    <mergeCell ref="J166:K172"/>
    <mergeCell ref="J173:K180"/>
    <mergeCell ref="J181:K183"/>
    <mergeCell ref="M173:N180"/>
    <mergeCell ref="M181:N183"/>
    <mergeCell ref="J156:K156"/>
    <mergeCell ref="M156:N156"/>
    <mergeCell ref="J158:K164"/>
    <mergeCell ref="M158:N164"/>
    <mergeCell ref="J165:K165"/>
    <mergeCell ref="M165:N165"/>
    <mergeCell ref="M166:N172"/>
    <mergeCell ref="F182:G182"/>
    <mergeCell ref="F183:G183"/>
    <mergeCell ref="J202:K210"/>
    <mergeCell ref="J211:K213"/>
    <mergeCell ref="J186:K191"/>
    <mergeCell ref="J192:K194"/>
    <mergeCell ref="J195:K197"/>
    <mergeCell ref="J198:K198"/>
    <mergeCell ref="J199:K199"/>
    <mergeCell ref="J200:K200"/>
    <mergeCell ref="J201:K201"/>
    <mergeCell ref="F173:G173"/>
    <mergeCell ref="F174:G174"/>
    <mergeCell ref="F175:G175"/>
    <mergeCell ref="F176:G176"/>
    <mergeCell ref="F177:G177"/>
    <mergeCell ref="F178:G178"/>
    <mergeCell ref="F179:G179"/>
    <mergeCell ref="F187:G187"/>
    <mergeCell ref="F188:G188"/>
    <mergeCell ref="F180:G180"/>
    <mergeCell ref="F181:G181"/>
    <mergeCell ref="F184:G184"/>
    <mergeCell ref="J184:K185"/>
    <mergeCell ref="F185:G185"/>
    <mergeCell ref="F186:G186"/>
    <mergeCell ref="F191:G191"/>
    <mergeCell ref="M201:N201"/>
    <mergeCell ref="M202:N210"/>
    <mergeCell ref="M211:N213"/>
    <mergeCell ref="M184:N185"/>
    <mergeCell ref="M186:N191"/>
    <mergeCell ref="M192:N194"/>
    <mergeCell ref="M195:N197"/>
    <mergeCell ref="M198:N198"/>
    <mergeCell ref="M199:N199"/>
    <mergeCell ref="M200:N200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189:G189"/>
    <mergeCell ref="F190:G190"/>
    <mergeCell ref="F192:G192"/>
    <mergeCell ref="F193:G193"/>
    <mergeCell ref="F194:G194"/>
    <mergeCell ref="F195:G195"/>
    <mergeCell ref="F196:G196"/>
    <mergeCell ref="B222:B233"/>
    <mergeCell ref="B234:B241"/>
    <mergeCell ref="A242:A259"/>
    <mergeCell ref="B242:B253"/>
    <mergeCell ref="B254:B259"/>
    <mergeCell ref="A260:A271"/>
    <mergeCell ref="B260:B262"/>
    <mergeCell ref="B263:B265"/>
    <mergeCell ref="B266:B268"/>
    <mergeCell ref="B269:B271"/>
    <mergeCell ref="A198:A201"/>
    <mergeCell ref="B198:B201"/>
    <mergeCell ref="A202:A213"/>
    <mergeCell ref="B202:B213"/>
    <mergeCell ref="A220:A221"/>
    <mergeCell ref="B220:B221"/>
    <mergeCell ref="A222:A241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J254:K259"/>
    <mergeCell ref="M254:N259"/>
    <mergeCell ref="F255:G255"/>
    <mergeCell ref="F256:G256"/>
    <mergeCell ref="F257:G257"/>
    <mergeCell ref="J260:K262"/>
    <mergeCell ref="J263:K265"/>
    <mergeCell ref="J266:K268"/>
    <mergeCell ref="J269:K269"/>
    <mergeCell ref="J270:K270"/>
    <mergeCell ref="J271:K271"/>
    <mergeCell ref="F263:G263"/>
    <mergeCell ref="F264:G264"/>
    <mergeCell ref="F266:G266"/>
    <mergeCell ref="F267:G267"/>
    <mergeCell ref="F268:G268"/>
    <mergeCell ref="F269:G269"/>
    <mergeCell ref="F270:G270"/>
    <mergeCell ref="F271:G271"/>
    <mergeCell ref="F258:G258"/>
    <mergeCell ref="F259:G259"/>
    <mergeCell ref="F260:G260"/>
    <mergeCell ref="M260:N262"/>
    <mergeCell ref="F261:G261"/>
    <mergeCell ref="F262:G262"/>
    <mergeCell ref="F265:G265"/>
    <mergeCell ref="A274:N274"/>
    <mergeCell ref="A275:N275"/>
    <mergeCell ref="M263:N265"/>
    <mergeCell ref="M266:N268"/>
    <mergeCell ref="M269:N269"/>
    <mergeCell ref="M270:N270"/>
    <mergeCell ref="M271:N271"/>
    <mergeCell ref="A272:N272"/>
    <mergeCell ref="A273:N273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A214:N214"/>
    <mergeCell ref="A215:N215"/>
    <mergeCell ref="A216:N216"/>
    <mergeCell ref="A217:N217"/>
    <mergeCell ref="A218:N219"/>
    <mergeCell ref="M220:N220"/>
    <mergeCell ref="M221:N221"/>
    <mergeCell ref="M222:N223"/>
    <mergeCell ref="M224:N233"/>
    <mergeCell ref="M234:N241"/>
    <mergeCell ref="M242:N243"/>
    <mergeCell ref="M244:N253"/>
    <mergeCell ref="J221:K221"/>
    <mergeCell ref="J222:K223"/>
    <mergeCell ref="J224:K233"/>
    <mergeCell ref="J234:K241"/>
    <mergeCell ref="J242:K243"/>
    <mergeCell ref="J244:K253"/>
    <mergeCell ref="F220:G220"/>
    <mergeCell ref="H220:H221"/>
    <mergeCell ref="I220:I221"/>
    <mergeCell ref="J220:K220"/>
    <mergeCell ref="L220:L221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B31:B35"/>
    <mergeCell ref="B36:B38"/>
    <mergeCell ref="B39:B43"/>
    <mergeCell ref="B44:B46"/>
    <mergeCell ref="N31:N34"/>
    <mergeCell ref="N36:N38"/>
    <mergeCell ref="N39:N42"/>
    <mergeCell ref="N44:N46"/>
    <mergeCell ref="A47:N47"/>
    <mergeCell ref="A48:N48"/>
    <mergeCell ref="A49:N49"/>
    <mergeCell ref="N55:N58"/>
    <mergeCell ref="N59:N62"/>
    <mergeCell ref="A50:N50"/>
    <mergeCell ref="A51:N52"/>
    <mergeCell ref="B53:B54"/>
    <mergeCell ref="F53:G53"/>
    <mergeCell ref="H53:J53"/>
    <mergeCell ref="K53:L53"/>
    <mergeCell ref="M53:N53"/>
    <mergeCell ref="L63:L66"/>
    <mergeCell ref="N63:N66"/>
    <mergeCell ref="N67:N70"/>
    <mergeCell ref="N71:N74"/>
    <mergeCell ref="N76:N79"/>
    <mergeCell ref="N81:N84"/>
    <mergeCell ref="N85:N88"/>
    <mergeCell ref="L67:L70"/>
    <mergeCell ref="L71:L74"/>
    <mergeCell ref="L76:L79"/>
    <mergeCell ref="L81:L84"/>
    <mergeCell ref="L85:L88"/>
    <mergeCell ref="L90:L93"/>
    <mergeCell ref="L103:L105"/>
    <mergeCell ref="N103:N105"/>
    <mergeCell ref="N107:N108"/>
    <mergeCell ref="N109:N111"/>
    <mergeCell ref="N113:N114"/>
    <mergeCell ref="N115:N117"/>
    <mergeCell ref="N119:N120"/>
    <mergeCell ref="N121:N123"/>
    <mergeCell ref="L127:L129"/>
    <mergeCell ref="L130:L131"/>
    <mergeCell ref="L133:L135"/>
    <mergeCell ref="L136:L137"/>
    <mergeCell ref="L139:L140"/>
    <mergeCell ref="L142:L144"/>
    <mergeCell ref="L145:L146"/>
    <mergeCell ref="L147:L149"/>
    <mergeCell ref="L107:L108"/>
    <mergeCell ref="L109:L111"/>
    <mergeCell ref="L113:L114"/>
    <mergeCell ref="L115:L117"/>
    <mergeCell ref="L119:L120"/>
    <mergeCell ref="L121:L123"/>
    <mergeCell ref="L125:L126"/>
    <mergeCell ref="N145:N146"/>
    <mergeCell ref="N147:N149"/>
    <mergeCell ref="N125:N126"/>
    <mergeCell ref="N127:N129"/>
    <mergeCell ref="N130:N131"/>
    <mergeCell ref="N133:N135"/>
    <mergeCell ref="N136:N137"/>
    <mergeCell ref="N139:N140"/>
    <mergeCell ref="N142:N144"/>
    <mergeCell ref="B166:B172"/>
    <mergeCell ref="B173:B185"/>
    <mergeCell ref="B136:B137"/>
    <mergeCell ref="B139:B140"/>
    <mergeCell ref="B142:B144"/>
    <mergeCell ref="B145:B146"/>
    <mergeCell ref="B147:B149"/>
    <mergeCell ref="B156:B157"/>
    <mergeCell ref="B158:B165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A26:A30"/>
    <mergeCell ref="A31:A35"/>
    <mergeCell ref="A36:A38"/>
    <mergeCell ref="A39:A43"/>
    <mergeCell ref="A44:A46"/>
    <mergeCell ref="A53:A54"/>
    <mergeCell ref="A55:A62"/>
    <mergeCell ref="B85:B89"/>
    <mergeCell ref="B90:B94"/>
    <mergeCell ref="A63:A70"/>
    <mergeCell ref="A71:A80"/>
    <mergeCell ref="B71:B75"/>
    <mergeCell ref="B76:B80"/>
    <mergeCell ref="A81:A84"/>
    <mergeCell ref="B81:B84"/>
    <mergeCell ref="A85:A94"/>
    <mergeCell ref="A101:A102"/>
    <mergeCell ref="B101:B102"/>
    <mergeCell ref="A103:A108"/>
    <mergeCell ref="B103:B106"/>
    <mergeCell ref="B107:B108"/>
    <mergeCell ref="B109:B112"/>
    <mergeCell ref="B113:B114"/>
    <mergeCell ref="B115:B118"/>
    <mergeCell ref="B119:B120"/>
    <mergeCell ref="B121:B124"/>
    <mergeCell ref="B125:B126"/>
    <mergeCell ref="B127:B129"/>
    <mergeCell ref="B130:B131"/>
    <mergeCell ref="B133:B135"/>
    <mergeCell ref="A109:A114"/>
    <mergeCell ref="A115:A120"/>
    <mergeCell ref="A121:A126"/>
    <mergeCell ref="A127:A132"/>
    <mergeCell ref="A133:A137"/>
    <mergeCell ref="A139:A141"/>
    <mergeCell ref="A142:A146"/>
    <mergeCell ref="A147:A149"/>
    <mergeCell ref="A156:A157"/>
    <mergeCell ref="A158:A165"/>
    <mergeCell ref="A166:A172"/>
    <mergeCell ref="A173:A185"/>
    <mergeCell ref="A186:A197"/>
    <mergeCell ref="B186:B197"/>
    <mergeCell ref="F244:G244"/>
    <mergeCell ref="F245:G245"/>
    <mergeCell ref="F237:G237"/>
    <mergeCell ref="F238:G238"/>
    <mergeCell ref="F239:G239"/>
    <mergeCell ref="F240:G240"/>
    <mergeCell ref="F241:G241"/>
    <mergeCell ref="F242:G242"/>
    <mergeCell ref="F243:G243"/>
  </mergeCells>
  <hyperlinks>
    <hyperlink r:id="rId1" ref="A50"/>
    <hyperlink r:id="rId2" ref="A98"/>
    <hyperlink r:id="rId3" ref="A153"/>
    <hyperlink r:id="rId4" ref="A217"/>
    <hyperlink r:id="rId5" ref="A275"/>
  </hyperlinks>
  <printOptions gridLines="1" horizontalCentered="1"/>
  <pageMargins bottom="0.7" footer="0.0" header="0.0" left="0.75" right="0.75" top="0.7"/>
  <pageSetup fitToHeight="0" paperSize="9" cellComments="atEnd" orientation="landscape" pageOrder="overThenDown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3C0B"/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4" width="7.57"/>
    <col customWidth="1" min="5" max="5" width="6.86"/>
    <col customWidth="1" min="6" max="6" width="6.57"/>
    <col customWidth="1" min="7" max="7" width="8.0"/>
    <col customWidth="1" min="8" max="8" width="7.86"/>
    <col customWidth="1" min="9" max="10" width="8.0"/>
    <col customWidth="1" min="11" max="11" width="8.86"/>
    <col customWidth="1" min="12" max="13" width="7.71"/>
    <col customWidth="1" min="14" max="14" width="7.86"/>
    <col customWidth="1" min="15" max="15" width="17.43"/>
    <col customWidth="1" min="16" max="26" width="9.14"/>
  </cols>
  <sheetData>
    <row r="1" ht="16.5" customHeight="1">
      <c r="A1" s="300" t="s">
        <v>216</v>
      </c>
      <c r="O1" s="2"/>
      <c r="P1" s="301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302">
        <v>36.0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31.5" customHeight="1">
      <c r="A3" s="303" t="s">
        <v>1</v>
      </c>
      <c r="B3" s="304" t="s">
        <v>2</v>
      </c>
      <c r="C3" s="305" t="s">
        <v>3</v>
      </c>
      <c r="D3" s="305" t="s">
        <v>4</v>
      </c>
      <c r="E3" s="306" t="s">
        <v>5</v>
      </c>
      <c r="F3" s="307" t="s">
        <v>217</v>
      </c>
      <c r="G3" s="10"/>
      <c r="H3" s="11"/>
      <c r="I3" s="308" t="s">
        <v>218</v>
      </c>
      <c r="J3" s="10"/>
      <c r="K3" s="309"/>
      <c r="L3" s="310" t="s">
        <v>219</v>
      </c>
      <c r="M3" s="10"/>
      <c r="N3" s="11"/>
      <c r="O3" s="2"/>
      <c r="P3" s="311" t="s">
        <v>220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17.25" customHeight="1">
      <c r="A4" s="312"/>
      <c r="B4" s="313" t="s">
        <v>8</v>
      </c>
      <c r="C4" s="314" t="s">
        <v>8</v>
      </c>
      <c r="D4" s="314" t="s">
        <v>8</v>
      </c>
      <c r="E4" s="315"/>
      <c r="F4" s="316" t="s">
        <v>9</v>
      </c>
      <c r="G4" s="317" t="s">
        <v>10</v>
      </c>
      <c r="H4" s="318" t="s">
        <v>221</v>
      </c>
      <c r="I4" s="319" t="s">
        <v>35</v>
      </c>
      <c r="J4" s="320" t="s">
        <v>222</v>
      </c>
      <c r="K4" s="321" t="s">
        <v>13</v>
      </c>
      <c r="L4" s="322" t="s">
        <v>35</v>
      </c>
      <c r="M4" s="323" t="s">
        <v>222</v>
      </c>
      <c r="N4" s="324" t="s">
        <v>13</v>
      </c>
      <c r="O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6.5" customHeight="1">
      <c r="A5" s="325" t="s">
        <v>43</v>
      </c>
      <c r="B5" s="326">
        <v>14.0</v>
      </c>
      <c r="C5" s="327">
        <v>117.0</v>
      </c>
      <c r="D5" s="327">
        <v>2000.0</v>
      </c>
      <c r="E5" s="328" t="s">
        <v>223</v>
      </c>
      <c r="F5" s="329">
        <v>8.0</v>
      </c>
      <c r="G5" s="330">
        <f t="shared" ref="G5:G24" si="1">B5*C5*D5/1000000000*F5</f>
        <v>0.026208</v>
      </c>
      <c r="H5" s="331">
        <f t="shared" ref="H5:H24" si="2">D5*P5/1000000*F5</f>
        <v>1.76</v>
      </c>
      <c r="I5" s="332">
        <f t="shared" ref="I5:I24" si="3">K5*G5</f>
        <v>1928.9088</v>
      </c>
      <c r="J5" s="332">
        <f t="shared" ref="J5:J24" si="4">K5*B5/1000</f>
        <v>1030.4</v>
      </c>
      <c r="K5" s="332">
        <v>73600.0</v>
      </c>
      <c r="L5" s="333">
        <f t="shared" ref="L5:L24" si="5">G5*N5</f>
        <v>2044.224</v>
      </c>
      <c r="M5" s="333">
        <f t="shared" ref="M5:M24" si="6">N5*B5/1000</f>
        <v>1092</v>
      </c>
      <c r="N5" s="334">
        <v>78000.0</v>
      </c>
      <c r="O5" s="2"/>
      <c r="P5" s="301">
        <v>110.0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335" t="s">
        <v>43</v>
      </c>
      <c r="B6" s="336">
        <v>14.0</v>
      </c>
      <c r="C6" s="333">
        <v>117.0</v>
      </c>
      <c r="D6" s="333">
        <v>2500.0</v>
      </c>
      <c r="E6" s="329" t="s">
        <v>223</v>
      </c>
      <c r="F6" s="329">
        <v>8.0</v>
      </c>
      <c r="G6" s="330">
        <f t="shared" si="1"/>
        <v>0.03276</v>
      </c>
      <c r="H6" s="331">
        <f t="shared" si="2"/>
        <v>2.2</v>
      </c>
      <c r="I6" s="332">
        <f t="shared" si="3"/>
        <v>2411.136</v>
      </c>
      <c r="J6" s="332">
        <f t="shared" si="4"/>
        <v>1030.4</v>
      </c>
      <c r="K6" s="332">
        <v>73600.0</v>
      </c>
      <c r="L6" s="333">
        <f t="shared" si="5"/>
        <v>2555.28</v>
      </c>
      <c r="M6" s="333">
        <f t="shared" si="6"/>
        <v>1092</v>
      </c>
      <c r="N6" s="334">
        <v>78000.0</v>
      </c>
      <c r="O6" s="2"/>
      <c r="P6" s="301">
        <v>110.0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335" t="s">
        <v>43</v>
      </c>
      <c r="B7" s="336">
        <v>14.0</v>
      </c>
      <c r="C7" s="333">
        <v>117.0</v>
      </c>
      <c r="D7" s="333">
        <v>3000.0</v>
      </c>
      <c r="E7" s="329" t="s">
        <v>223</v>
      </c>
      <c r="F7" s="329">
        <v>8.0</v>
      </c>
      <c r="G7" s="330">
        <f t="shared" si="1"/>
        <v>0.039312</v>
      </c>
      <c r="H7" s="331">
        <f t="shared" si="2"/>
        <v>2.64</v>
      </c>
      <c r="I7" s="332">
        <f t="shared" si="3"/>
        <v>2893.3632</v>
      </c>
      <c r="J7" s="332">
        <f t="shared" si="4"/>
        <v>1030.4</v>
      </c>
      <c r="K7" s="332">
        <v>73600.0</v>
      </c>
      <c r="L7" s="333">
        <f t="shared" si="5"/>
        <v>3066.336</v>
      </c>
      <c r="M7" s="333">
        <f t="shared" si="6"/>
        <v>1092</v>
      </c>
      <c r="N7" s="334">
        <v>78000.0</v>
      </c>
      <c r="O7" s="2"/>
      <c r="P7" s="301">
        <v>110.0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335" t="s">
        <v>43</v>
      </c>
      <c r="B8" s="336">
        <v>14.0</v>
      </c>
      <c r="C8" s="333">
        <v>117.0</v>
      </c>
      <c r="D8" s="333">
        <v>4000.0</v>
      </c>
      <c r="E8" s="329" t="s">
        <v>223</v>
      </c>
      <c r="F8" s="329">
        <v>8.0</v>
      </c>
      <c r="G8" s="330">
        <f t="shared" si="1"/>
        <v>0.052416</v>
      </c>
      <c r="H8" s="331">
        <f t="shared" si="2"/>
        <v>3.52</v>
      </c>
      <c r="I8" s="332">
        <f t="shared" si="3"/>
        <v>3857.8176</v>
      </c>
      <c r="J8" s="332">
        <f t="shared" si="4"/>
        <v>1030.4</v>
      </c>
      <c r="K8" s="332">
        <v>73600.0</v>
      </c>
      <c r="L8" s="333">
        <f t="shared" si="5"/>
        <v>4088.448</v>
      </c>
      <c r="M8" s="333">
        <f t="shared" si="6"/>
        <v>1092</v>
      </c>
      <c r="N8" s="334">
        <v>78000.0</v>
      </c>
      <c r="O8" s="2"/>
      <c r="P8" s="301">
        <v>110.0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325" t="s">
        <v>43</v>
      </c>
      <c r="B9" s="326">
        <v>14.0</v>
      </c>
      <c r="C9" s="327">
        <v>117.0</v>
      </c>
      <c r="D9" s="327">
        <v>2000.0</v>
      </c>
      <c r="E9" s="328" t="s">
        <v>38</v>
      </c>
      <c r="F9" s="329">
        <v>8.0</v>
      </c>
      <c r="G9" s="330">
        <f t="shared" si="1"/>
        <v>0.026208</v>
      </c>
      <c r="H9" s="331">
        <f t="shared" si="2"/>
        <v>1.76</v>
      </c>
      <c r="I9" s="332">
        <f t="shared" si="3"/>
        <v>1598.688</v>
      </c>
      <c r="J9" s="332">
        <f t="shared" si="4"/>
        <v>854</v>
      </c>
      <c r="K9" s="332">
        <v>61000.0</v>
      </c>
      <c r="L9" s="333">
        <f t="shared" si="5"/>
        <v>1782.144</v>
      </c>
      <c r="M9" s="333">
        <f t="shared" si="6"/>
        <v>952</v>
      </c>
      <c r="N9" s="334">
        <v>68000.0</v>
      </c>
      <c r="O9" s="2"/>
      <c r="P9" s="301">
        <v>110.0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335" t="s">
        <v>43</v>
      </c>
      <c r="B10" s="336">
        <v>14.0</v>
      </c>
      <c r="C10" s="333">
        <v>117.0</v>
      </c>
      <c r="D10" s="333">
        <v>2500.0</v>
      </c>
      <c r="E10" s="329" t="s">
        <v>38</v>
      </c>
      <c r="F10" s="329">
        <v>8.0</v>
      </c>
      <c r="G10" s="330">
        <f t="shared" si="1"/>
        <v>0.03276</v>
      </c>
      <c r="H10" s="331">
        <f t="shared" si="2"/>
        <v>2.2</v>
      </c>
      <c r="I10" s="332">
        <f t="shared" si="3"/>
        <v>1998.36</v>
      </c>
      <c r="J10" s="332">
        <f t="shared" si="4"/>
        <v>854</v>
      </c>
      <c r="K10" s="332">
        <v>61000.0</v>
      </c>
      <c r="L10" s="333">
        <f t="shared" si="5"/>
        <v>2227.68</v>
      </c>
      <c r="M10" s="333">
        <f t="shared" si="6"/>
        <v>952</v>
      </c>
      <c r="N10" s="334">
        <v>68000.0</v>
      </c>
      <c r="O10" s="2"/>
      <c r="P10" s="301">
        <v>110.0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335" t="s">
        <v>43</v>
      </c>
      <c r="B11" s="336">
        <v>14.0</v>
      </c>
      <c r="C11" s="333">
        <v>117.0</v>
      </c>
      <c r="D11" s="333">
        <v>3000.0</v>
      </c>
      <c r="E11" s="329" t="s">
        <v>38</v>
      </c>
      <c r="F11" s="329">
        <v>8.0</v>
      </c>
      <c r="G11" s="330">
        <f t="shared" si="1"/>
        <v>0.039312</v>
      </c>
      <c r="H11" s="331">
        <f t="shared" si="2"/>
        <v>2.64</v>
      </c>
      <c r="I11" s="332">
        <f t="shared" si="3"/>
        <v>2398.032</v>
      </c>
      <c r="J11" s="332">
        <f t="shared" si="4"/>
        <v>854</v>
      </c>
      <c r="K11" s="332">
        <v>61000.0</v>
      </c>
      <c r="L11" s="333">
        <f t="shared" si="5"/>
        <v>2673.216</v>
      </c>
      <c r="M11" s="333">
        <f t="shared" si="6"/>
        <v>952</v>
      </c>
      <c r="N11" s="334">
        <v>68000.0</v>
      </c>
      <c r="O11" s="2"/>
      <c r="P11" s="301">
        <v>110.0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335" t="s">
        <v>43</v>
      </c>
      <c r="B12" s="336">
        <v>14.0</v>
      </c>
      <c r="C12" s="333">
        <v>117.0</v>
      </c>
      <c r="D12" s="333">
        <v>4000.0</v>
      </c>
      <c r="E12" s="329" t="s">
        <v>38</v>
      </c>
      <c r="F12" s="329">
        <v>8.0</v>
      </c>
      <c r="G12" s="330">
        <f t="shared" si="1"/>
        <v>0.052416</v>
      </c>
      <c r="H12" s="331">
        <f t="shared" si="2"/>
        <v>3.52</v>
      </c>
      <c r="I12" s="332">
        <f t="shared" si="3"/>
        <v>3197.376</v>
      </c>
      <c r="J12" s="332">
        <f t="shared" si="4"/>
        <v>854</v>
      </c>
      <c r="K12" s="332">
        <v>61000.0</v>
      </c>
      <c r="L12" s="333">
        <f t="shared" si="5"/>
        <v>3564.288</v>
      </c>
      <c r="M12" s="333">
        <f t="shared" si="6"/>
        <v>952</v>
      </c>
      <c r="N12" s="334">
        <v>68000.0</v>
      </c>
      <c r="O12" s="2"/>
      <c r="P12" s="301">
        <v>110.0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325" t="s">
        <v>43</v>
      </c>
      <c r="B13" s="326">
        <v>14.0</v>
      </c>
      <c r="C13" s="327">
        <v>145.0</v>
      </c>
      <c r="D13" s="327">
        <v>2000.0</v>
      </c>
      <c r="E13" s="328" t="s">
        <v>38</v>
      </c>
      <c r="F13" s="329">
        <v>8.0</v>
      </c>
      <c r="G13" s="330">
        <f t="shared" si="1"/>
        <v>0.03248</v>
      </c>
      <c r="H13" s="331">
        <f t="shared" si="2"/>
        <v>2.208</v>
      </c>
      <c r="I13" s="332">
        <f t="shared" si="3"/>
        <v>1981.28</v>
      </c>
      <c r="J13" s="332">
        <f t="shared" si="4"/>
        <v>854</v>
      </c>
      <c r="K13" s="332">
        <v>61000.0</v>
      </c>
      <c r="L13" s="333">
        <f t="shared" si="5"/>
        <v>2208.64</v>
      </c>
      <c r="M13" s="333">
        <f t="shared" si="6"/>
        <v>952</v>
      </c>
      <c r="N13" s="334">
        <v>68000.0</v>
      </c>
      <c r="O13" s="2"/>
      <c r="P13" s="301">
        <v>138.0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335" t="s">
        <v>43</v>
      </c>
      <c r="B14" s="336">
        <v>14.0</v>
      </c>
      <c r="C14" s="333">
        <v>145.0</v>
      </c>
      <c r="D14" s="333">
        <v>2500.0</v>
      </c>
      <c r="E14" s="329" t="s">
        <v>38</v>
      </c>
      <c r="F14" s="329">
        <v>8.0</v>
      </c>
      <c r="G14" s="330">
        <f t="shared" si="1"/>
        <v>0.0406</v>
      </c>
      <c r="H14" s="331">
        <f t="shared" si="2"/>
        <v>2.76</v>
      </c>
      <c r="I14" s="332">
        <f t="shared" si="3"/>
        <v>2476.6</v>
      </c>
      <c r="J14" s="332">
        <f t="shared" si="4"/>
        <v>854</v>
      </c>
      <c r="K14" s="332">
        <v>61000.0</v>
      </c>
      <c r="L14" s="333">
        <f t="shared" si="5"/>
        <v>2760.8</v>
      </c>
      <c r="M14" s="333">
        <f t="shared" si="6"/>
        <v>952</v>
      </c>
      <c r="N14" s="334">
        <v>68000.0</v>
      </c>
      <c r="O14" s="2"/>
      <c r="P14" s="301">
        <v>138.0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335" t="s">
        <v>43</v>
      </c>
      <c r="B15" s="336">
        <v>14.0</v>
      </c>
      <c r="C15" s="333">
        <v>145.0</v>
      </c>
      <c r="D15" s="333">
        <v>3000.0</v>
      </c>
      <c r="E15" s="329" t="s">
        <v>38</v>
      </c>
      <c r="F15" s="329">
        <v>8.0</v>
      </c>
      <c r="G15" s="330">
        <f t="shared" si="1"/>
        <v>0.04872</v>
      </c>
      <c r="H15" s="331">
        <f t="shared" si="2"/>
        <v>3.312</v>
      </c>
      <c r="I15" s="332">
        <f t="shared" si="3"/>
        <v>2971.92</v>
      </c>
      <c r="J15" s="332">
        <f t="shared" si="4"/>
        <v>854</v>
      </c>
      <c r="K15" s="332">
        <v>61000.0</v>
      </c>
      <c r="L15" s="333">
        <f t="shared" si="5"/>
        <v>3312.96</v>
      </c>
      <c r="M15" s="333">
        <f t="shared" si="6"/>
        <v>952</v>
      </c>
      <c r="N15" s="334">
        <v>68000.0</v>
      </c>
      <c r="O15" s="2"/>
      <c r="P15" s="301">
        <v>138.0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335" t="s">
        <v>43</v>
      </c>
      <c r="B16" s="336">
        <v>14.0</v>
      </c>
      <c r="C16" s="333">
        <v>145.0</v>
      </c>
      <c r="D16" s="333">
        <v>4000.0</v>
      </c>
      <c r="E16" s="329" t="s">
        <v>38</v>
      </c>
      <c r="F16" s="329">
        <v>8.0</v>
      </c>
      <c r="G16" s="330">
        <f t="shared" si="1"/>
        <v>0.06496</v>
      </c>
      <c r="H16" s="331">
        <f t="shared" si="2"/>
        <v>4.416</v>
      </c>
      <c r="I16" s="332">
        <f t="shared" si="3"/>
        <v>3962.56</v>
      </c>
      <c r="J16" s="332">
        <f t="shared" si="4"/>
        <v>854</v>
      </c>
      <c r="K16" s="332">
        <v>61000.0</v>
      </c>
      <c r="L16" s="333">
        <f t="shared" si="5"/>
        <v>4417.28</v>
      </c>
      <c r="M16" s="333">
        <f t="shared" si="6"/>
        <v>952</v>
      </c>
      <c r="N16" s="334">
        <v>68000.0</v>
      </c>
      <c r="O16" s="2"/>
      <c r="P16" s="301">
        <v>138.0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325" t="s">
        <v>43</v>
      </c>
      <c r="B17" s="326">
        <v>20.0</v>
      </c>
      <c r="C17" s="327">
        <v>135.0</v>
      </c>
      <c r="D17" s="327">
        <v>2000.0</v>
      </c>
      <c r="E17" s="328" t="s">
        <v>223</v>
      </c>
      <c r="F17" s="329">
        <v>5.0</v>
      </c>
      <c r="G17" s="330">
        <f t="shared" si="1"/>
        <v>0.027</v>
      </c>
      <c r="H17" s="331">
        <f t="shared" si="2"/>
        <v>1.1</v>
      </c>
      <c r="I17" s="332">
        <f t="shared" si="3"/>
        <v>1987.2</v>
      </c>
      <c r="J17" s="332">
        <f t="shared" si="4"/>
        <v>1472</v>
      </c>
      <c r="K17" s="332">
        <v>73600.0</v>
      </c>
      <c r="L17" s="333">
        <f t="shared" si="5"/>
        <v>1987.2</v>
      </c>
      <c r="M17" s="333">
        <f t="shared" si="6"/>
        <v>1472</v>
      </c>
      <c r="N17" s="334">
        <v>73600.0</v>
      </c>
      <c r="O17" s="2"/>
      <c r="P17" s="301">
        <v>110.0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335" t="s">
        <v>43</v>
      </c>
      <c r="B18" s="336">
        <v>20.0</v>
      </c>
      <c r="C18" s="333">
        <v>135.0</v>
      </c>
      <c r="D18" s="333">
        <v>2500.0</v>
      </c>
      <c r="E18" s="329" t="s">
        <v>223</v>
      </c>
      <c r="F18" s="329">
        <v>5.0</v>
      </c>
      <c r="G18" s="330">
        <f t="shared" si="1"/>
        <v>0.03375</v>
      </c>
      <c r="H18" s="331">
        <f t="shared" si="2"/>
        <v>1.375</v>
      </c>
      <c r="I18" s="332">
        <f t="shared" si="3"/>
        <v>2484</v>
      </c>
      <c r="J18" s="332">
        <f t="shared" si="4"/>
        <v>1472</v>
      </c>
      <c r="K18" s="332">
        <v>73600.0</v>
      </c>
      <c r="L18" s="333">
        <f t="shared" si="5"/>
        <v>2484</v>
      </c>
      <c r="M18" s="333">
        <f t="shared" si="6"/>
        <v>1472</v>
      </c>
      <c r="N18" s="334">
        <v>73600.0</v>
      </c>
      <c r="O18" s="2"/>
      <c r="P18" s="301">
        <v>110.0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335" t="s">
        <v>43</v>
      </c>
      <c r="B19" s="336">
        <v>20.0</v>
      </c>
      <c r="C19" s="333">
        <v>135.0</v>
      </c>
      <c r="D19" s="333">
        <v>3000.0</v>
      </c>
      <c r="E19" s="329" t="s">
        <v>223</v>
      </c>
      <c r="F19" s="329">
        <v>5.0</v>
      </c>
      <c r="G19" s="330">
        <f t="shared" si="1"/>
        <v>0.0405</v>
      </c>
      <c r="H19" s="331">
        <f t="shared" si="2"/>
        <v>1.65</v>
      </c>
      <c r="I19" s="332">
        <f t="shared" si="3"/>
        <v>2980.8</v>
      </c>
      <c r="J19" s="332">
        <f t="shared" si="4"/>
        <v>1472</v>
      </c>
      <c r="K19" s="332">
        <v>73600.0</v>
      </c>
      <c r="L19" s="333">
        <f t="shared" si="5"/>
        <v>2980.8</v>
      </c>
      <c r="M19" s="333">
        <f t="shared" si="6"/>
        <v>1472</v>
      </c>
      <c r="N19" s="334">
        <v>73600.0</v>
      </c>
      <c r="O19" s="2"/>
      <c r="P19" s="301">
        <v>110.0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335" t="s">
        <v>43</v>
      </c>
      <c r="B20" s="336">
        <v>20.0</v>
      </c>
      <c r="C20" s="333">
        <v>135.0</v>
      </c>
      <c r="D20" s="333">
        <v>4000.0</v>
      </c>
      <c r="E20" s="329" t="s">
        <v>223</v>
      </c>
      <c r="F20" s="329">
        <v>5.0</v>
      </c>
      <c r="G20" s="330">
        <f t="shared" si="1"/>
        <v>0.054</v>
      </c>
      <c r="H20" s="331">
        <f t="shared" si="2"/>
        <v>2.2</v>
      </c>
      <c r="I20" s="332">
        <f t="shared" si="3"/>
        <v>3974.4</v>
      </c>
      <c r="J20" s="332">
        <f t="shared" si="4"/>
        <v>1472</v>
      </c>
      <c r="K20" s="332">
        <v>73600.0</v>
      </c>
      <c r="L20" s="333">
        <f t="shared" si="5"/>
        <v>3974.4</v>
      </c>
      <c r="M20" s="333">
        <f t="shared" si="6"/>
        <v>1472</v>
      </c>
      <c r="N20" s="334">
        <v>73600.0</v>
      </c>
      <c r="O20" s="2"/>
      <c r="P20" s="301">
        <v>110.0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325" t="s">
        <v>43</v>
      </c>
      <c r="B21" s="326">
        <v>20.0</v>
      </c>
      <c r="C21" s="327">
        <v>135.0</v>
      </c>
      <c r="D21" s="327">
        <v>2000.0</v>
      </c>
      <c r="E21" s="328" t="s">
        <v>38</v>
      </c>
      <c r="F21" s="329">
        <v>5.0</v>
      </c>
      <c r="G21" s="330">
        <f t="shared" si="1"/>
        <v>0.027</v>
      </c>
      <c r="H21" s="331">
        <f t="shared" si="2"/>
        <v>1.38</v>
      </c>
      <c r="I21" s="332">
        <f t="shared" si="3"/>
        <v>1701</v>
      </c>
      <c r="J21" s="332">
        <f t="shared" si="4"/>
        <v>1260</v>
      </c>
      <c r="K21" s="332">
        <v>63000.0</v>
      </c>
      <c r="L21" s="333">
        <f t="shared" si="5"/>
        <v>1836</v>
      </c>
      <c r="M21" s="333">
        <f t="shared" si="6"/>
        <v>1360</v>
      </c>
      <c r="N21" s="334">
        <v>68000.0</v>
      </c>
      <c r="O21" s="2"/>
      <c r="P21" s="301">
        <v>138.0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335" t="s">
        <v>43</v>
      </c>
      <c r="B22" s="336">
        <v>20.0</v>
      </c>
      <c r="C22" s="333">
        <v>135.0</v>
      </c>
      <c r="D22" s="333">
        <v>2500.0</v>
      </c>
      <c r="E22" s="329" t="s">
        <v>38</v>
      </c>
      <c r="F22" s="329">
        <v>5.0</v>
      </c>
      <c r="G22" s="330">
        <f t="shared" si="1"/>
        <v>0.03375</v>
      </c>
      <c r="H22" s="331">
        <f t="shared" si="2"/>
        <v>1.725</v>
      </c>
      <c r="I22" s="332">
        <f t="shared" si="3"/>
        <v>2126.25</v>
      </c>
      <c r="J22" s="332">
        <f t="shared" si="4"/>
        <v>1260</v>
      </c>
      <c r="K22" s="332">
        <v>63000.0</v>
      </c>
      <c r="L22" s="333">
        <f t="shared" si="5"/>
        <v>2295</v>
      </c>
      <c r="M22" s="333">
        <f t="shared" si="6"/>
        <v>1360</v>
      </c>
      <c r="N22" s="334">
        <v>68000.0</v>
      </c>
      <c r="O22" s="2"/>
      <c r="P22" s="301">
        <v>138.0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335" t="s">
        <v>43</v>
      </c>
      <c r="B23" s="336">
        <v>20.0</v>
      </c>
      <c r="C23" s="333">
        <v>135.0</v>
      </c>
      <c r="D23" s="333">
        <v>3000.0</v>
      </c>
      <c r="E23" s="329" t="s">
        <v>38</v>
      </c>
      <c r="F23" s="329">
        <v>5.0</v>
      </c>
      <c r="G23" s="330">
        <f t="shared" si="1"/>
        <v>0.0405</v>
      </c>
      <c r="H23" s="331">
        <f t="shared" si="2"/>
        <v>2.07</v>
      </c>
      <c r="I23" s="332">
        <f t="shared" si="3"/>
        <v>2551.5</v>
      </c>
      <c r="J23" s="332">
        <f t="shared" si="4"/>
        <v>1260</v>
      </c>
      <c r="K23" s="332">
        <v>63000.0</v>
      </c>
      <c r="L23" s="333">
        <f t="shared" si="5"/>
        <v>2754</v>
      </c>
      <c r="M23" s="333">
        <f t="shared" si="6"/>
        <v>1360</v>
      </c>
      <c r="N23" s="334">
        <v>68000.0</v>
      </c>
      <c r="O23" s="2"/>
      <c r="P23" s="301">
        <v>138.0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337" t="s">
        <v>43</v>
      </c>
      <c r="B24" s="338">
        <v>20.0</v>
      </c>
      <c r="C24" s="339">
        <v>135.0</v>
      </c>
      <c r="D24" s="339">
        <v>4000.0</v>
      </c>
      <c r="E24" s="340" t="s">
        <v>38</v>
      </c>
      <c r="F24" s="340">
        <v>5.0</v>
      </c>
      <c r="G24" s="341">
        <f t="shared" si="1"/>
        <v>0.054</v>
      </c>
      <c r="H24" s="342">
        <f t="shared" si="2"/>
        <v>2.76</v>
      </c>
      <c r="I24" s="343">
        <f t="shared" si="3"/>
        <v>3402</v>
      </c>
      <c r="J24" s="343">
        <f t="shared" si="4"/>
        <v>1260</v>
      </c>
      <c r="K24" s="343">
        <v>63000.0</v>
      </c>
      <c r="L24" s="339">
        <f t="shared" si="5"/>
        <v>3672</v>
      </c>
      <c r="M24" s="339">
        <f t="shared" si="6"/>
        <v>1360</v>
      </c>
      <c r="N24" s="344">
        <v>68000.0</v>
      </c>
      <c r="O24" s="2"/>
      <c r="P24" s="301">
        <v>138.0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74" t="s">
        <v>17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76" t="s">
        <v>18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76" t="s">
        <v>41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45" t="s">
        <v>20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300" t="s">
        <v>216</v>
      </c>
      <c r="O29" s="2"/>
      <c r="P29" s="30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302">
        <v>36.0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1.5" customHeight="1">
      <c r="A31" s="303" t="s">
        <v>1</v>
      </c>
      <c r="B31" s="304" t="s">
        <v>2</v>
      </c>
      <c r="C31" s="305" t="s">
        <v>3</v>
      </c>
      <c r="D31" s="305" t="s">
        <v>4</v>
      </c>
      <c r="E31" s="306" t="s">
        <v>5</v>
      </c>
      <c r="F31" s="307" t="s">
        <v>224</v>
      </c>
      <c r="G31" s="10"/>
      <c r="H31" s="11"/>
      <c r="I31" s="308" t="s">
        <v>225</v>
      </c>
      <c r="J31" s="10"/>
      <c r="K31" s="309"/>
      <c r="L31" s="310" t="s">
        <v>226</v>
      </c>
      <c r="M31" s="10"/>
      <c r="N31" s="11"/>
      <c r="O31" s="2"/>
      <c r="P31" s="311" t="s">
        <v>220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7.25" customHeight="1">
      <c r="A32" s="346"/>
      <c r="B32" s="347" t="s">
        <v>8</v>
      </c>
      <c r="C32" s="348" t="s">
        <v>8</v>
      </c>
      <c r="D32" s="348" t="s">
        <v>8</v>
      </c>
      <c r="E32" s="17"/>
      <c r="F32" s="349" t="s">
        <v>9</v>
      </c>
      <c r="G32" s="350" t="s">
        <v>10</v>
      </c>
      <c r="H32" s="351" t="s">
        <v>221</v>
      </c>
      <c r="I32" s="352" t="s">
        <v>35</v>
      </c>
      <c r="J32" s="353" t="s">
        <v>222</v>
      </c>
      <c r="K32" s="354" t="s">
        <v>13</v>
      </c>
      <c r="L32" s="355" t="s">
        <v>35</v>
      </c>
      <c r="M32" s="356" t="s">
        <v>222</v>
      </c>
      <c r="N32" s="357" t="s">
        <v>13</v>
      </c>
      <c r="O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4.25" customHeight="1">
      <c r="A33" s="358" t="s">
        <v>227</v>
      </c>
      <c r="B33" s="359">
        <v>20.0</v>
      </c>
      <c r="C33" s="360">
        <v>90.0</v>
      </c>
      <c r="D33" s="360">
        <v>2000.0</v>
      </c>
      <c r="E33" s="361" t="s">
        <v>223</v>
      </c>
      <c r="F33" s="362">
        <v>1.0</v>
      </c>
      <c r="G33" s="363">
        <f t="shared" ref="G33:G48" si="7">B33*C33*D33/1000000000*F33</f>
        <v>0.0036</v>
      </c>
      <c r="H33" s="364">
        <f t="shared" ref="H33:H48" si="8">D33*P33/1000000*F33</f>
        <v>0.22</v>
      </c>
      <c r="I33" s="365">
        <f t="shared" ref="I33:I48" si="9">K33*G33</f>
        <v>244.8</v>
      </c>
      <c r="J33" s="366">
        <f t="shared" ref="J33:J48" si="10">K33*B33/1000</f>
        <v>1360</v>
      </c>
      <c r="K33" s="367">
        <v>68000.0</v>
      </c>
      <c r="L33" s="72">
        <f t="shared" ref="L33:L48" si="11">G33*N33</f>
        <v>270</v>
      </c>
      <c r="M33" s="368">
        <f t="shared" ref="M33:M48" si="12">N33*B33/1000</f>
        <v>1500</v>
      </c>
      <c r="N33" s="369">
        <v>75000.0</v>
      </c>
      <c r="O33" s="2"/>
      <c r="P33" s="301">
        <v>110.0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370" t="s">
        <v>227</v>
      </c>
      <c r="B34" s="371">
        <v>20.0</v>
      </c>
      <c r="C34" s="333">
        <v>90.0</v>
      </c>
      <c r="D34" s="333">
        <v>2500.0</v>
      </c>
      <c r="E34" s="372" t="s">
        <v>223</v>
      </c>
      <c r="F34" s="373">
        <v>1.0</v>
      </c>
      <c r="G34" s="330">
        <f t="shared" si="7"/>
        <v>0.0045</v>
      </c>
      <c r="H34" s="374">
        <f t="shared" si="8"/>
        <v>0.275</v>
      </c>
      <c r="I34" s="375">
        <f t="shared" si="9"/>
        <v>306</v>
      </c>
      <c r="J34" s="376">
        <f t="shared" si="10"/>
        <v>1360</v>
      </c>
      <c r="K34" s="377">
        <v>68000.0</v>
      </c>
      <c r="L34" s="378">
        <f t="shared" si="11"/>
        <v>337.5</v>
      </c>
      <c r="M34" s="379">
        <f t="shared" si="12"/>
        <v>1500</v>
      </c>
      <c r="N34" s="334">
        <v>75000.0</v>
      </c>
      <c r="O34" s="2"/>
      <c r="P34" s="301">
        <v>110.0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370" t="s">
        <v>227</v>
      </c>
      <c r="B35" s="371">
        <v>20.0</v>
      </c>
      <c r="C35" s="333">
        <v>90.0</v>
      </c>
      <c r="D35" s="333">
        <v>3000.0</v>
      </c>
      <c r="E35" s="372" t="s">
        <v>223</v>
      </c>
      <c r="F35" s="373">
        <v>1.0</v>
      </c>
      <c r="G35" s="330">
        <f t="shared" si="7"/>
        <v>0.0054</v>
      </c>
      <c r="H35" s="374">
        <f t="shared" si="8"/>
        <v>0.33</v>
      </c>
      <c r="I35" s="375">
        <f t="shared" si="9"/>
        <v>367.2</v>
      </c>
      <c r="J35" s="376">
        <f t="shared" si="10"/>
        <v>1360</v>
      </c>
      <c r="K35" s="377">
        <v>68000.0</v>
      </c>
      <c r="L35" s="378">
        <f t="shared" si="11"/>
        <v>405</v>
      </c>
      <c r="M35" s="379">
        <f t="shared" si="12"/>
        <v>1500</v>
      </c>
      <c r="N35" s="334">
        <v>75000.0</v>
      </c>
      <c r="O35" s="2"/>
      <c r="P35" s="301">
        <v>110.0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370" t="s">
        <v>227</v>
      </c>
      <c r="B36" s="371">
        <v>20.0</v>
      </c>
      <c r="C36" s="333">
        <v>90.0</v>
      </c>
      <c r="D36" s="333">
        <v>4000.0</v>
      </c>
      <c r="E36" s="372" t="s">
        <v>223</v>
      </c>
      <c r="F36" s="373">
        <v>1.0</v>
      </c>
      <c r="G36" s="330">
        <f t="shared" si="7"/>
        <v>0.0072</v>
      </c>
      <c r="H36" s="374">
        <f t="shared" si="8"/>
        <v>0.44</v>
      </c>
      <c r="I36" s="375">
        <f t="shared" si="9"/>
        <v>489.6</v>
      </c>
      <c r="J36" s="376">
        <f t="shared" si="10"/>
        <v>1360</v>
      </c>
      <c r="K36" s="377">
        <v>68000.0</v>
      </c>
      <c r="L36" s="378">
        <f t="shared" si="11"/>
        <v>540</v>
      </c>
      <c r="M36" s="379">
        <f t="shared" si="12"/>
        <v>1500</v>
      </c>
      <c r="N36" s="334">
        <v>75000.0</v>
      </c>
      <c r="O36" s="2"/>
      <c r="P36" s="301">
        <v>110.0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58" t="s">
        <v>227</v>
      </c>
      <c r="B37" s="359">
        <v>20.0</v>
      </c>
      <c r="C37" s="360">
        <v>90.0</v>
      </c>
      <c r="D37" s="360">
        <v>2000.0</v>
      </c>
      <c r="E37" s="380" t="s">
        <v>38</v>
      </c>
      <c r="F37" s="373">
        <v>1.0</v>
      </c>
      <c r="G37" s="330">
        <f t="shared" si="7"/>
        <v>0.0036</v>
      </c>
      <c r="H37" s="374">
        <f t="shared" si="8"/>
        <v>0.22</v>
      </c>
      <c r="I37" s="375">
        <f t="shared" si="9"/>
        <v>216</v>
      </c>
      <c r="J37" s="376">
        <f t="shared" si="10"/>
        <v>1200</v>
      </c>
      <c r="K37" s="377">
        <v>60000.0</v>
      </c>
      <c r="L37" s="378">
        <f t="shared" si="11"/>
        <v>234</v>
      </c>
      <c r="M37" s="379">
        <f t="shared" si="12"/>
        <v>1300</v>
      </c>
      <c r="N37" s="334">
        <v>65000.0</v>
      </c>
      <c r="O37" s="2"/>
      <c r="P37" s="301">
        <v>110.0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370" t="s">
        <v>227</v>
      </c>
      <c r="B38" s="371">
        <v>20.0</v>
      </c>
      <c r="C38" s="333">
        <v>90.0</v>
      </c>
      <c r="D38" s="333">
        <v>2500.0</v>
      </c>
      <c r="E38" s="372" t="s">
        <v>38</v>
      </c>
      <c r="F38" s="373">
        <v>1.0</v>
      </c>
      <c r="G38" s="330">
        <f t="shared" si="7"/>
        <v>0.0045</v>
      </c>
      <c r="H38" s="374">
        <f t="shared" si="8"/>
        <v>0.275</v>
      </c>
      <c r="I38" s="375">
        <f t="shared" si="9"/>
        <v>270</v>
      </c>
      <c r="J38" s="376">
        <f t="shared" si="10"/>
        <v>1200</v>
      </c>
      <c r="K38" s="377">
        <v>60000.0</v>
      </c>
      <c r="L38" s="378">
        <f t="shared" si="11"/>
        <v>292.5</v>
      </c>
      <c r="M38" s="379">
        <f t="shared" si="12"/>
        <v>1300</v>
      </c>
      <c r="N38" s="334">
        <v>65000.0</v>
      </c>
      <c r="O38" s="2"/>
      <c r="P38" s="301">
        <v>110.0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370" t="s">
        <v>227</v>
      </c>
      <c r="B39" s="371">
        <v>20.0</v>
      </c>
      <c r="C39" s="333">
        <v>90.0</v>
      </c>
      <c r="D39" s="333">
        <v>3000.0</v>
      </c>
      <c r="E39" s="372" t="s">
        <v>38</v>
      </c>
      <c r="F39" s="373">
        <v>1.0</v>
      </c>
      <c r="G39" s="330">
        <f t="shared" si="7"/>
        <v>0.0054</v>
      </c>
      <c r="H39" s="374">
        <f t="shared" si="8"/>
        <v>0.33</v>
      </c>
      <c r="I39" s="375">
        <f t="shared" si="9"/>
        <v>324</v>
      </c>
      <c r="J39" s="376">
        <f t="shared" si="10"/>
        <v>1200</v>
      </c>
      <c r="K39" s="377">
        <v>60000.0</v>
      </c>
      <c r="L39" s="378">
        <f t="shared" si="11"/>
        <v>351</v>
      </c>
      <c r="M39" s="379">
        <f t="shared" si="12"/>
        <v>1300</v>
      </c>
      <c r="N39" s="334">
        <v>65000.0</v>
      </c>
      <c r="O39" s="2"/>
      <c r="P39" s="301">
        <v>110.0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370" t="s">
        <v>227</v>
      </c>
      <c r="B40" s="371">
        <v>20.0</v>
      </c>
      <c r="C40" s="333">
        <v>90.0</v>
      </c>
      <c r="D40" s="333">
        <v>4000.0</v>
      </c>
      <c r="E40" s="372" t="s">
        <v>38</v>
      </c>
      <c r="F40" s="373">
        <v>1.0</v>
      </c>
      <c r="G40" s="330">
        <f t="shared" si="7"/>
        <v>0.0072</v>
      </c>
      <c r="H40" s="374">
        <f t="shared" si="8"/>
        <v>0.44</v>
      </c>
      <c r="I40" s="375">
        <f t="shared" si="9"/>
        <v>432</v>
      </c>
      <c r="J40" s="376">
        <f t="shared" si="10"/>
        <v>1200</v>
      </c>
      <c r="K40" s="377">
        <v>60000.0</v>
      </c>
      <c r="L40" s="378">
        <f t="shared" si="11"/>
        <v>468</v>
      </c>
      <c r="M40" s="379">
        <f t="shared" si="12"/>
        <v>1300</v>
      </c>
      <c r="N40" s="334">
        <v>65000.0</v>
      </c>
      <c r="O40" s="2"/>
      <c r="P40" s="301">
        <v>110.0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358" t="s">
        <v>227</v>
      </c>
      <c r="B41" s="359">
        <v>20.0</v>
      </c>
      <c r="C41" s="360">
        <v>140.0</v>
      </c>
      <c r="D41" s="360">
        <v>2000.0</v>
      </c>
      <c r="E41" s="361" t="s">
        <v>223</v>
      </c>
      <c r="F41" s="362">
        <v>1.0</v>
      </c>
      <c r="G41" s="363">
        <f t="shared" si="7"/>
        <v>0.0056</v>
      </c>
      <c r="H41" s="364">
        <f t="shared" si="8"/>
        <v>0.276</v>
      </c>
      <c r="I41" s="365">
        <f t="shared" si="9"/>
        <v>380.8</v>
      </c>
      <c r="J41" s="366">
        <f t="shared" si="10"/>
        <v>1360</v>
      </c>
      <c r="K41" s="367">
        <v>68000.0</v>
      </c>
      <c r="L41" s="72">
        <f t="shared" si="11"/>
        <v>420</v>
      </c>
      <c r="M41" s="368">
        <f t="shared" si="12"/>
        <v>1500</v>
      </c>
      <c r="N41" s="369">
        <v>75000.0</v>
      </c>
      <c r="O41" s="2"/>
      <c r="P41" s="301">
        <v>138.0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370" t="s">
        <v>227</v>
      </c>
      <c r="B42" s="371">
        <v>20.0</v>
      </c>
      <c r="C42" s="333">
        <v>140.0</v>
      </c>
      <c r="D42" s="333">
        <v>2500.0</v>
      </c>
      <c r="E42" s="372" t="s">
        <v>223</v>
      </c>
      <c r="F42" s="373">
        <v>1.0</v>
      </c>
      <c r="G42" s="330">
        <f t="shared" si="7"/>
        <v>0.007</v>
      </c>
      <c r="H42" s="374">
        <f t="shared" si="8"/>
        <v>0.345</v>
      </c>
      <c r="I42" s="375">
        <f t="shared" si="9"/>
        <v>476</v>
      </c>
      <c r="J42" s="376">
        <f t="shared" si="10"/>
        <v>1360</v>
      </c>
      <c r="K42" s="377">
        <v>68000.0</v>
      </c>
      <c r="L42" s="378">
        <f t="shared" si="11"/>
        <v>525</v>
      </c>
      <c r="M42" s="379">
        <f t="shared" si="12"/>
        <v>1500</v>
      </c>
      <c r="N42" s="334">
        <v>75000.0</v>
      </c>
      <c r="O42" s="2"/>
      <c r="P42" s="301">
        <v>138.0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370" t="s">
        <v>227</v>
      </c>
      <c r="B43" s="371">
        <v>20.0</v>
      </c>
      <c r="C43" s="333">
        <v>140.0</v>
      </c>
      <c r="D43" s="333">
        <v>3000.0</v>
      </c>
      <c r="E43" s="372" t="s">
        <v>223</v>
      </c>
      <c r="F43" s="373">
        <v>1.0</v>
      </c>
      <c r="G43" s="330">
        <f t="shared" si="7"/>
        <v>0.0084</v>
      </c>
      <c r="H43" s="374">
        <f t="shared" si="8"/>
        <v>0.414</v>
      </c>
      <c r="I43" s="375">
        <f t="shared" si="9"/>
        <v>571.2</v>
      </c>
      <c r="J43" s="376">
        <f t="shared" si="10"/>
        <v>1360</v>
      </c>
      <c r="K43" s="377">
        <v>68000.0</v>
      </c>
      <c r="L43" s="378">
        <f t="shared" si="11"/>
        <v>630</v>
      </c>
      <c r="M43" s="379">
        <f t="shared" si="12"/>
        <v>1500</v>
      </c>
      <c r="N43" s="334">
        <v>75000.0</v>
      </c>
      <c r="O43" s="2"/>
      <c r="P43" s="301">
        <v>138.0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370" t="s">
        <v>227</v>
      </c>
      <c r="B44" s="371">
        <v>20.0</v>
      </c>
      <c r="C44" s="333">
        <v>140.0</v>
      </c>
      <c r="D44" s="333">
        <v>4000.0</v>
      </c>
      <c r="E44" s="372" t="s">
        <v>223</v>
      </c>
      <c r="F44" s="373">
        <v>1.0</v>
      </c>
      <c r="G44" s="330">
        <f t="shared" si="7"/>
        <v>0.0112</v>
      </c>
      <c r="H44" s="374">
        <f t="shared" si="8"/>
        <v>0.552</v>
      </c>
      <c r="I44" s="375">
        <f t="shared" si="9"/>
        <v>761.6</v>
      </c>
      <c r="J44" s="376">
        <f t="shared" si="10"/>
        <v>1360</v>
      </c>
      <c r="K44" s="377">
        <v>68000.0</v>
      </c>
      <c r="L44" s="378">
        <f t="shared" si="11"/>
        <v>840</v>
      </c>
      <c r="M44" s="379">
        <f t="shared" si="12"/>
        <v>1500</v>
      </c>
      <c r="N44" s="334">
        <v>75000.0</v>
      </c>
      <c r="O44" s="2"/>
      <c r="P44" s="301">
        <v>138.0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358" t="s">
        <v>227</v>
      </c>
      <c r="B45" s="359">
        <v>20.0</v>
      </c>
      <c r="C45" s="360">
        <v>140.0</v>
      </c>
      <c r="D45" s="360">
        <v>2000.0</v>
      </c>
      <c r="E45" s="380" t="s">
        <v>38</v>
      </c>
      <c r="F45" s="373">
        <v>1.0</v>
      </c>
      <c r="G45" s="330">
        <f t="shared" si="7"/>
        <v>0.0056</v>
      </c>
      <c r="H45" s="374">
        <f t="shared" si="8"/>
        <v>0.22</v>
      </c>
      <c r="I45" s="375">
        <f t="shared" si="9"/>
        <v>336</v>
      </c>
      <c r="J45" s="376">
        <f t="shared" si="10"/>
        <v>1200</v>
      </c>
      <c r="K45" s="377">
        <v>60000.0</v>
      </c>
      <c r="L45" s="378">
        <f t="shared" si="11"/>
        <v>364</v>
      </c>
      <c r="M45" s="379">
        <f t="shared" si="12"/>
        <v>1300</v>
      </c>
      <c r="N45" s="334">
        <v>65000.0</v>
      </c>
      <c r="O45" s="2"/>
      <c r="P45" s="301">
        <v>110.0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370" t="s">
        <v>227</v>
      </c>
      <c r="B46" s="371">
        <v>20.0</v>
      </c>
      <c r="C46" s="333">
        <v>140.0</v>
      </c>
      <c r="D46" s="333">
        <v>2500.0</v>
      </c>
      <c r="E46" s="372" t="s">
        <v>38</v>
      </c>
      <c r="F46" s="373">
        <v>1.0</v>
      </c>
      <c r="G46" s="330">
        <f t="shared" si="7"/>
        <v>0.007</v>
      </c>
      <c r="H46" s="374">
        <f t="shared" si="8"/>
        <v>0.275</v>
      </c>
      <c r="I46" s="375">
        <f t="shared" si="9"/>
        <v>420</v>
      </c>
      <c r="J46" s="376">
        <f t="shared" si="10"/>
        <v>1200</v>
      </c>
      <c r="K46" s="377">
        <v>60000.0</v>
      </c>
      <c r="L46" s="378">
        <f t="shared" si="11"/>
        <v>455</v>
      </c>
      <c r="M46" s="379">
        <f t="shared" si="12"/>
        <v>1300</v>
      </c>
      <c r="N46" s="334">
        <v>65000.0</v>
      </c>
      <c r="O46" s="2"/>
      <c r="P46" s="301">
        <v>110.0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370" t="s">
        <v>227</v>
      </c>
      <c r="B47" s="371">
        <v>20.0</v>
      </c>
      <c r="C47" s="333">
        <v>140.0</v>
      </c>
      <c r="D47" s="333">
        <v>3000.0</v>
      </c>
      <c r="E47" s="372" t="s">
        <v>38</v>
      </c>
      <c r="F47" s="373">
        <v>1.0</v>
      </c>
      <c r="G47" s="330">
        <f t="shared" si="7"/>
        <v>0.0084</v>
      </c>
      <c r="H47" s="374">
        <f t="shared" si="8"/>
        <v>0.33</v>
      </c>
      <c r="I47" s="375">
        <f t="shared" si="9"/>
        <v>504</v>
      </c>
      <c r="J47" s="376">
        <f t="shared" si="10"/>
        <v>1200</v>
      </c>
      <c r="K47" s="377">
        <v>60000.0</v>
      </c>
      <c r="L47" s="378">
        <f t="shared" si="11"/>
        <v>546</v>
      </c>
      <c r="M47" s="379">
        <f t="shared" si="12"/>
        <v>1300</v>
      </c>
      <c r="N47" s="334">
        <v>65000.0</v>
      </c>
      <c r="O47" s="2"/>
      <c r="P47" s="301">
        <v>110.0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370" t="s">
        <v>227</v>
      </c>
      <c r="B48" s="371">
        <v>20.0</v>
      </c>
      <c r="C48" s="333">
        <v>140.0</v>
      </c>
      <c r="D48" s="333">
        <v>4000.0</v>
      </c>
      <c r="E48" s="372" t="s">
        <v>38</v>
      </c>
      <c r="F48" s="373">
        <v>1.0</v>
      </c>
      <c r="G48" s="330">
        <f t="shared" si="7"/>
        <v>0.0112</v>
      </c>
      <c r="H48" s="374">
        <f t="shared" si="8"/>
        <v>0.44</v>
      </c>
      <c r="I48" s="375">
        <f t="shared" si="9"/>
        <v>672</v>
      </c>
      <c r="J48" s="376">
        <f t="shared" si="10"/>
        <v>1200</v>
      </c>
      <c r="K48" s="377">
        <v>60000.0</v>
      </c>
      <c r="L48" s="378">
        <f t="shared" si="11"/>
        <v>728</v>
      </c>
      <c r="M48" s="379">
        <f t="shared" si="12"/>
        <v>1300</v>
      </c>
      <c r="N48" s="334">
        <v>65000.0</v>
      </c>
      <c r="O48" s="2"/>
      <c r="P48" s="301">
        <v>110.0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75" customHeight="1">
      <c r="A49" s="381" t="s">
        <v>228</v>
      </c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3"/>
      <c r="O49" s="23"/>
      <c r="P49" s="311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358" t="s">
        <v>229</v>
      </c>
      <c r="B50" s="359">
        <v>28.0</v>
      </c>
      <c r="C50" s="360">
        <v>140.0</v>
      </c>
      <c r="D50" s="360">
        <v>2000.0</v>
      </c>
      <c r="E50" s="361" t="s">
        <v>223</v>
      </c>
      <c r="F50" s="362">
        <v>1.0</v>
      </c>
      <c r="G50" s="363">
        <f t="shared" ref="G50:G57" si="13">B50*C50*D50/1000000000*F50</f>
        <v>0.00784</v>
      </c>
      <c r="H50" s="364">
        <f t="shared" ref="H50:H57" si="14">D50*P50/1000000*F50</f>
        <v>0.22</v>
      </c>
      <c r="I50" s="365">
        <f t="shared" ref="I50:I57" si="15">K50*G50</f>
        <v>588</v>
      </c>
      <c r="J50" s="366">
        <f t="shared" ref="J50:J57" si="16">K50*B50/1000</f>
        <v>2100</v>
      </c>
      <c r="K50" s="367">
        <v>75000.0</v>
      </c>
      <c r="L50" s="72">
        <f t="shared" ref="L50:L57" si="17">G50*N50</f>
        <v>627.2</v>
      </c>
      <c r="M50" s="368">
        <f t="shared" ref="M50:M57" si="18">N50*B50/1000</f>
        <v>2240</v>
      </c>
      <c r="N50" s="369">
        <v>80000.0</v>
      </c>
      <c r="O50" s="2"/>
      <c r="P50" s="301">
        <v>110.0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70" t="s">
        <v>229</v>
      </c>
      <c r="B51" s="371">
        <v>28.0</v>
      </c>
      <c r="C51" s="333">
        <v>140.0</v>
      </c>
      <c r="D51" s="333">
        <v>2500.0</v>
      </c>
      <c r="E51" s="372" t="s">
        <v>223</v>
      </c>
      <c r="F51" s="373">
        <v>1.0</v>
      </c>
      <c r="G51" s="330">
        <f t="shared" si="13"/>
        <v>0.0098</v>
      </c>
      <c r="H51" s="374">
        <f t="shared" si="14"/>
        <v>0.275</v>
      </c>
      <c r="I51" s="375">
        <f t="shared" si="15"/>
        <v>735</v>
      </c>
      <c r="J51" s="376">
        <f t="shared" si="16"/>
        <v>2100</v>
      </c>
      <c r="K51" s="377">
        <v>75000.0</v>
      </c>
      <c r="L51" s="378">
        <f t="shared" si="17"/>
        <v>784</v>
      </c>
      <c r="M51" s="379">
        <f t="shared" si="18"/>
        <v>2240</v>
      </c>
      <c r="N51" s="334">
        <v>80000.0</v>
      </c>
      <c r="O51" s="2"/>
      <c r="P51" s="301">
        <v>110.0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70" t="s">
        <v>229</v>
      </c>
      <c r="B52" s="371">
        <v>28.0</v>
      </c>
      <c r="C52" s="333">
        <v>140.0</v>
      </c>
      <c r="D52" s="333">
        <v>3000.0</v>
      </c>
      <c r="E52" s="372" t="s">
        <v>223</v>
      </c>
      <c r="F52" s="373">
        <v>1.0</v>
      </c>
      <c r="G52" s="330">
        <f t="shared" si="13"/>
        <v>0.01176</v>
      </c>
      <c r="H52" s="374">
        <f t="shared" si="14"/>
        <v>0.33</v>
      </c>
      <c r="I52" s="375">
        <f t="shared" si="15"/>
        <v>882</v>
      </c>
      <c r="J52" s="376">
        <f t="shared" si="16"/>
        <v>2100</v>
      </c>
      <c r="K52" s="377">
        <v>75000.0</v>
      </c>
      <c r="L52" s="378">
        <f t="shared" si="17"/>
        <v>940.8</v>
      </c>
      <c r="M52" s="379">
        <f t="shared" si="18"/>
        <v>2240</v>
      </c>
      <c r="N52" s="334">
        <v>80000.0</v>
      </c>
      <c r="O52" s="2"/>
      <c r="P52" s="301">
        <v>110.0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70" t="s">
        <v>229</v>
      </c>
      <c r="B53" s="371">
        <v>28.0</v>
      </c>
      <c r="C53" s="333">
        <v>140.0</v>
      </c>
      <c r="D53" s="333">
        <v>4000.0</v>
      </c>
      <c r="E53" s="372" t="s">
        <v>223</v>
      </c>
      <c r="F53" s="373">
        <v>1.0</v>
      </c>
      <c r="G53" s="330">
        <f t="shared" si="13"/>
        <v>0.01568</v>
      </c>
      <c r="H53" s="374">
        <f t="shared" si="14"/>
        <v>0.44</v>
      </c>
      <c r="I53" s="375">
        <f t="shared" si="15"/>
        <v>1176</v>
      </c>
      <c r="J53" s="376">
        <f t="shared" si="16"/>
        <v>2100</v>
      </c>
      <c r="K53" s="377">
        <v>75000.0</v>
      </c>
      <c r="L53" s="378">
        <f t="shared" si="17"/>
        <v>1254.4</v>
      </c>
      <c r="M53" s="379">
        <f t="shared" si="18"/>
        <v>2240</v>
      </c>
      <c r="N53" s="334">
        <v>80000.0</v>
      </c>
      <c r="O53" s="2"/>
      <c r="P53" s="301">
        <v>110.0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58" t="s">
        <v>229</v>
      </c>
      <c r="B54" s="359">
        <v>28.0</v>
      </c>
      <c r="C54" s="360">
        <v>140.0</v>
      </c>
      <c r="D54" s="360">
        <v>2000.0</v>
      </c>
      <c r="E54" s="380" t="s">
        <v>38</v>
      </c>
      <c r="F54" s="373">
        <v>1.0</v>
      </c>
      <c r="G54" s="330">
        <f t="shared" si="13"/>
        <v>0.00784</v>
      </c>
      <c r="H54" s="374">
        <f t="shared" si="14"/>
        <v>0.22</v>
      </c>
      <c r="I54" s="375">
        <f t="shared" si="15"/>
        <v>493.92</v>
      </c>
      <c r="J54" s="376">
        <f t="shared" si="16"/>
        <v>1764</v>
      </c>
      <c r="K54" s="377">
        <v>63000.0</v>
      </c>
      <c r="L54" s="378">
        <f t="shared" si="17"/>
        <v>548.8</v>
      </c>
      <c r="M54" s="379">
        <f t="shared" si="18"/>
        <v>1960</v>
      </c>
      <c r="N54" s="334">
        <v>70000.0</v>
      </c>
      <c r="O54" s="2"/>
      <c r="P54" s="301">
        <v>110.0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70" t="s">
        <v>229</v>
      </c>
      <c r="B55" s="371">
        <v>28.0</v>
      </c>
      <c r="C55" s="333">
        <v>140.0</v>
      </c>
      <c r="D55" s="333">
        <v>2500.0</v>
      </c>
      <c r="E55" s="372" t="s">
        <v>38</v>
      </c>
      <c r="F55" s="373">
        <v>1.0</v>
      </c>
      <c r="G55" s="330">
        <f t="shared" si="13"/>
        <v>0.0098</v>
      </c>
      <c r="H55" s="374">
        <f t="shared" si="14"/>
        <v>0.275</v>
      </c>
      <c r="I55" s="375">
        <f t="shared" si="15"/>
        <v>617.4</v>
      </c>
      <c r="J55" s="376">
        <f t="shared" si="16"/>
        <v>1764</v>
      </c>
      <c r="K55" s="377">
        <v>63000.0</v>
      </c>
      <c r="L55" s="378">
        <f t="shared" si="17"/>
        <v>686</v>
      </c>
      <c r="M55" s="379">
        <f t="shared" si="18"/>
        <v>1960</v>
      </c>
      <c r="N55" s="334">
        <v>70000.0</v>
      </c>
      <c r="O55" s="2"/>
      <c r="P55" s="301">
        <v>110.0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70" t="s">
        <v>229</v>
      </c>
      <c r="B56" s="371">
        <v>28.0</v>
      </c>
      <c r="C56" s="333">
        <v>140.0</v>
      </c>
      <c r="D56" s="333">
        <v>3000.0</v>
      </c>
      <c r="E56" s="372" t="s">
        <v>38</v>
      </c>
      <c r="F56" s="373">
        <v>1.0</v>
      </c>
      <c r="G56" s="330">
        <f t="shared" si="13"/>
        <v>0.01176</v>
      </c>
      <c r="H56" s="374">
        <f t="shared" si="14"/>
        <v>0.33</v>
      </c>
      <c r="I56" s="375">
        <f t="shared" si="15"/>
        <v>740.88</v>
      </c>
      <c r="J56" s="376">
        <f t="shared" si="16"/>
        <v>1764</v>
      </c>
      <c r="K56" s="377">
        <v>63000.0</v>
      </c>
      <c r="L56" s="378">
        <f t="shared" si="17"/>
        <v>823.2</v>
      </c>
      <c r="M56" s="379">
        <f t="shared" si="18"/>
        <v>1960</v>
      </c>
      <c r="N56" s="334">
        <v>70000.0</v>
      </c>
      <c r="O56" s="2"/>
      <c r="P56" s="301">
        <v>110.0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70" t="s">
        <v>229</v>
      </c>
      <c r="B57" s="371">
        <v>28.0</v>
      </c>
      <c r="C57" s="333">
        <v>140.0</v>
      </c>
      <c r="D57" s="333">
        <v>4000.0</v>
      </c>
      <c r="E57" s="372" t="s">
        <v>38</v>
      </c>
      <c r="F57" s="373">
        <v>1.0</v>
      </c>
      <c r="G57" s="330">
        <f t="shared" si="13"/>
        <v>0.01568</v>
      </c>
      <c r="H57" s="374">
        <f t="shared" si="14"/>
        <v>0.44</v>
      </c>
      <c r="I57" s="375">
        <f t="shared" si="15"/>
        <v>987.84</v>
      </c>
      <c r="J57" s="376">
        <f t="shared" si="16"/>
        <v>1764</v>
      </c>
      <c r="K57" s="377">
        <v>63000.0</v>
      </c>
      <c r="L57" s="378">
        <f t="shared" si="17"/>
        <v>1097.6</v>
      </c>
      <c r="M57" s="379">
        <f t="shared" si="18"/>
        <v>1960</v>
      </c>
      <c r="N57" s="334">
        <v>70000.0</v>
      </c>
      <c r="O57" s="2"/>
      <c r="P57" s="301">
        <v>110.0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0" customHeight="1">
      <c r="A58" s="74" t="s">
        <v>17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76" t="s">
        <v>18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0" customHeight="1">
      <c r="A60" s="76" t="s">
        <v>41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45" t="s">
        <v>20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384"/>
      <c r="C62" s="385"/>
      <c r="D62" s="385"/>
      <c r="E62" s="2"/>
      <c r="F62" s="2"/>
      <c r="G62" s="2"/>
      <c r="H62" s="2"/>
      <c r="I62" s="2"/>
      <c r="J62" s="2"/>
      <c r="K62" s="2"/>
      <c r="L62" s="2"/>
      <c r="M62" s="2"/>
      <c r="N62" s="386"/>
      <c r="O62" s="2"/>
      <c r="P62" s="30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384"/>
      <c r="C63" s="385"/>
      <c r="D63" s="385"/>
      <c r="E63" s="2"/>
      <c r="F63" s="2"/>
      <c r="G63" s="2"/>
      <c r="H63" s="2"/>
      <c r="I63" s="2"/>
      <c r="J63" s="2"/>
      <c r="K63" s="2"/>
      <c r="L63" s="2"/>
      <c r="M63" s="2"/>
      <c r="N63" s="386"/>
      <c r="O63" s="2"/>
      <c r="P63" s="30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384"/>
      <c r="C64" s="385"/>
      <c r="D64" s="385"/>
      <c r="E64" s="2"/>
      <c r="F64" s="2"/>
      <c r="G64" s="2"/>
      <c r="H64" s="2"/>
      <c r="I64" s="2"/>
      <c r="J64" s="2"/>
      <c r="K64" s="2"/>
      <c r="L64" s="2"/>
      <c r="M64" s="2"/>
      <c r="N64" s="386"/>
      <c r="O64" s="2"/>
      <c r="P64" s="30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384"/>
      <c r="C65" s="385"/>
      <c r="D65" s="385"/>
      <c r="E65" s="2"/>
      <c r="F65" s="2"/>
      <c r="G65" s="2"/>
      <c r="H65" s="2"/>
      <c r="I65" s="2"/>
      <c r="J65" s="2"/>
      <c r="K65" s="2"/>
      <c r="L65" s="2"/>
      <c r="M65" s="2"/>
      <c r="N65" s="386"/>
      <c r="O65" s="2"/>
      <c r="P65" s="30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384"/>
      <c r="C66" s="385"/>
      <c r="D66" s="385"/>
      <c r="E66" s="2"/>
      <c r="F66" s="2"/>
      <c r="G66" s="2"/>
      <c r="H66" s="2"/>
      <c r="I66" s="2"/>
      <c r="J66" s="2"/>
      <c r="K66" s="2"/>
      <c r="L66" s="2"/>
      <c r="M66" s="2"/>
      <c r="N66" s="386"/>
      <c r="O66" s="2"/>
      <c r="P66" s="30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384"/>
      <c r="C67" s="385"/>
      <c r="D67" s="385"/>
      <c r="E67" s="2"/>
      <c r="F67" s="2"/>
      <c r="G67" s="2"/>
      <c r="H67" s="2"/>
      <c r="I67" s="2"/>
      <c r="J67" s="2"/>
      <c r="K67" s="2"/>
      <c r="L67" s="2"/>
      <c r="M67" s="2"/>
      <c r="N67" s="386"/>
      <c r="O67" s="2"/>
      <c r="P67" s="30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384"/>
      <c r="C68" s="385"/>
      <c r="D68" s="385"/>
      <c r="E68" s="2"/>
      <c r="F68" s="2"/>
      <c r="G68" s="2"/>
      <c r="H68" s="2"/>
      <c r="I68" s="2"/>
      <c r="J68" s="2"/>
      <c r="K68" s="2"/>
      <c r="L68" s="2"/>
      <c r="M68" s="2"/>
      <c r="N68" s="386"/>
      <c r="O68" s="2"/>
      <c r="P68" s="30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384"/>
      <c r="C69" s="385"/>
      <c r="D69" s="385"/>
      <c r="E69" s="2"/>
      <c r="F69" s="2"/>
      <c r="G69" s="2"/>
      <c r="H69" s="2"/>
      <c r="I69" s="2"/>
      <c r="J69" s="2"/>
      <c r="K69" s="2"/>
      <c r="L69" s="2"/>
      <c r="M69" s="2"/>
      <c r="N69" s="386"/>
      <c r="O69" s="2"/>
      <c r="P69" s="30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384"/>
      <c r="C70" s="385"/>
      <c r="D70" s="385"/>
      <c r="E70" s="2"/>
      <c r="F70" s="2"/>
      <c r="G70" s="2"/>
      <c r="H70" s="2"/>
      <c r="I70" s="2"/>
      <c r="J70" s="2"/>
      <c r="K70" s="2"/>
      <c r="L70" s="2"/>
      <c r="M70" s="2"/>
      <c r="N70" s="386"/>
      <c r="O70" s="2"/>
      <c r="P70" s="30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384"/>
      <c r="C71" s="385"/>
      <c r="D71" s="385"/>
      <c r="E71" s="2"/>
      <c r="F71" s="2"/>
      <c r="G71" s="2"/>
      <c r="H71" s="2"/>
      <c r="I71" s="2"/>
      <c r="J71" s="2"/>
      <c r="K71" s="2"/>
      <c r="L71" s="2"/>
      <c r="M71" s="2"/>
      <c r="N71" s="386"/>
      <c r="O71" s="2"/>
      <c r="P71" s="30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384"/>
      <c r="C72" s="385"/>
      <c r="D72" s="385"/>
      <c r="E72" s="2"/>
      <c r="F72" s="2"/>
      <c r="G72" s="2"/>
      <c r="H72" s="2"/>
      <c r="I72" s="2"/>
      <c r="J72" s="2"/>
      <c r="K72" s="2"/>
      <c r="L72" s="2"/>
      <c r="M72" s="2"/>
      <c r="N72" s="386"/>
      <c r="O72" s="2"/>
      <c r="P72" s="30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384"/>
      <c r="C73" s="385"/>
      <c r="D73" s="385"/>
      <c r="E73" s="2"/>
      <c r="F73" s="2"/>
      <c r="G73" s="2"/>
      <c r="H73" s="2"/>
      <c r="I73" s="2"/>
      <c r="J73" s="2"/>
      <c r="K73" s="2"/>
      <c r="L73" s="2"/>
      <c r="M73" s="2"/>
      <c r="N73" s="386"/>
      <c r="O73" s="2"/>
      <c r="P73" s="30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384"/>
      <c r="C74" s="385"/>
      <c r="D74" s="385"/>
      <c r="E74" s="2"/>
      <c r="F74" s="2"/>
      <c r="G74" s="2"/>
      <c r="H74" s="2"/>
      <c r="I74" s="2"/>
      <c r="J74" s="2"/>
      <c r="K74" s="2"/>
      <c r="L74" s="2"/>
      <c r="M74" s="2"/>
      <c r="N74" s="386"/>
      <c r="O74" s="2"/>
      <c r="P74" s="30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384"/>
      <c r="C75" s="385"/>
      <c r="D75" s="385"/>
      <c r="E75" s="2"/>
      <c r="F75" s="2"/>
      <c r="G75" s="2"/>
      <c r="H75" s="2"/>
      <c r="I75" s="2"/>
      <c r="J75" s="2"/>
      <c r="K75" s="2"/>
      <c r="L75" s="2"/>
      <c r="M75" s="2"/>
      <c r="N75" s="386"/>
      <c r="O75" s="2"/>
      <c r="P75" s="30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384"/>
      <c r="C76" s="385"/>
      <c r="D76" s="385"/>
      <c r="E76" s="2"/>
      <c r="F76" s="2"/>
      <c r="G76" s="2"/>
      <c r="H76" s="2"/>
      <c r="I76" s="2"/>
      <c r="J76" s="2"/>
      <c r="K76" s="2"/>
      <c r="L76" s="2"/>
      <c r="M76" s="2"/>
      <c r="N76" s="386"/>
      <c r="O76" s="2"/>
      <c r="P76" s="30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384"/>
      <c r="C77" s="385"/>
      <c r="D77" s="385"/>
      <c r="E77" s="2"/>
      <c r="F77" s="2"/>
      <c r="G77" s="2"/>
      <c r="H77" s="2"/>
      <c r="I77" s="2"/>
      <c r="J77" s="2"/>
      <c r="K77" s="2"/>
      <c r="L77" s="2"/>
      <c r="M77" s="2"/>
      <c r="N77" s="386"/>
      <c r="O77" s="2"/>
      <c r="P77" s="30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384"/>
      <c r="C78" s="385"/>
      <c r="D78" s="385"/>
      <c r="E78" s="2"/>
      <c r="F78" s="2"/>
      <c r="G78" s="2"/>
      <c r="H78" s="2"/>
      <c r="I78" s="2"/>
      <c r="J78" s="2"/>
      <c r="K78" s="2"/>
      <c r="L78" s="2"/>
      <c r="M78" s="2"/>
      <c r="N78" s="386"/>
      <c r="O78" s="2"/>
      <c r="P78" s="30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384"/>
      <c r="C79" s="385"/>
      <c r="D79" s="385"/>
      <c r="E79" s="2"/>
      <c r="F79" s="2"/>
      <c r="G79" s="2"/>
      <c r="H79" s="2"/>
      <c r="I79" s="2"/>
      <c r="J79" s="2"/>
      <c r="K79" s="2"/>
      <c r="L79" s="2"/>
      <c r="M79" s="2"/>
      <c r="N79" s="386"/>
      <c r="O79" s="2"/>
      <c r="P79" s="30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384"/>
      <c r="C80" s="385"/>
      <c r="D80" s="385"/>
      <c r="E80" s="2"/>
      <c r="F80" s="2"/>
      <c r="G80" s="2"/>
      <c r="H80" s="2"/>
      <c r="I80" s="2"/>
      <c r="J80" s="2"/>
      <c r="K80" s="2"/>
      <c r="L80" s="2"/>
      <c r="M80" s="2"/>
      <c r="N80" s="386"/>
      <c r="O80" s="2"/>
      <c r="P80" s="30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384"/>
      <c r="C81" s="385"/>
      <c r="D81" s="385"/>
      <c r="E81" s="2"/>
      <c r="F81" s="2"/>
      <c r="G81" s="2"/>
      <c r="H81" s="2"/>
      <c r="I81" s="2"/>
      <c r="J81" s="2"/>
      <c r="K81" s="2"/>
      <c r="L81" s="2"/>
      <c r="M81" s="2"/>
      <c r="N81" s="386"/>
      <c r="O81" s="2"/>
      <c r="P81" s="30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384"/>
      <c r="C82" s="385"/>
      <c r="D82" s="385"/>
      <c r="E82" s="2"/>
      <c r="F82" s="2"/>
      <c r="G82" s="2"/>
      <c r="H82" s="2"/>
      <c r="I82" s="2"/>
      <c r="J82" s="2"/>
      <c r="K82" s="2"/>
      <c r="L82" s="2"/>
      <c r="M82" s="2"/>
      <c r="N82" s="386"/>
      <c r="O82" s="2"/>
      <c r="P82" s="30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384"/>
      <c r="C83" s="385"/>
      <c r="D83" s="385"/>
      <c r="E83" s="2"/>
      <c r="F83" s="2"/>
      <c r="G83" s="2"/>
      <c r="H83" s="2"/>
      <c r="I83" s="2"/>
      <c r="J83" s="2"/>
      <c r="K83" s="2"/>
      <c r="L83" s="2"/>
      <c r="M83" s="2"/>
      <c r="N83" s="386"/>
      <c r="O83" s="2"/>
      <c r="P83" s="30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384"/>
      <c r="C84" s="385"/>
      <c r="D84" s="385"/>
      <c r="E84" s="2"/>
      <c r="F84" s="2"/>
      <c r="G84" s="2"/>
      <c r="H84" s="2"/>
      <c r="I84" s="2"/>
      <c r="J84" s="2"/>
      <c r="K84" s="2"/>
      <c r="L84" s="2"/>
      <c r="M84" s="2"/>
      <c r="N84" s="386"/>
      <c r="O84" s="2"/>
      <c r="P84" s="30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384"/>
      <c r="C85" s="385"/>
      <c r="D85" s="385"/>
      <c r="E85" s="2"/>
      <c r="F85" s="2"/>
      <c r="G85" s="2"/>
      <c r="H85" s="2"/>
      <c r="I85" s="2"/>
      <c r="J85" s="2"/>
      <c r="K85" s="2"/>
      <c r="L85" s="2"/>
      <c r="M85" s="2"/>
      <c r="N85" s="386"/>
      <c r="O85" s="2"/>
      <c r="P85" s="30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384"/>
      <c r="C86" s="385"/>
      <c r="D86" s="385"/>
      <c r="E86" s="2"/>
      <c r="F86" s="2"/>
      <c r="G86" s="2"/>
      <c r="H86" s="2"/>
      <c r="I86" s="2"/>
      <c r="J86" s="2"/>
      <c r="K86" s="2"/>
      <c r="L86" s="2"/>
      <c r="M86" s="2"/>
      <c r="N86" s="386"/>
      <c r="O86" s="2"/>
      <c r="P86" s="30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384"/>
      <c r="C87" s="385"/>
      <c r="D87" s="385"/>
      <c r="E87" s="2"/>
      <c r="F87" s="2"/>
      <c r="G87" s="2"/>
      <c r="H87" s="2"/>
      <c r="I87" s="2"/>
      <c r="J87" s="2"/>
      <c r="K87" s="2"/>
      <c r="L87" s="2"/>
      <c r="M87" s="2"/>
      <c r="N87" s="386"/>
      <c r="O87" s="2"/>
      <c r="P87" s="30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384"/>
      <c r="C88" s="385"/>
      <c r="D88" s="385"/>
      <c r="E88" s="2"/>
      <c r="F88" s="2"/>
      <c r="G88" s="2"/>
      <c r="H88" s="2"/>
      <c r="I88" s="2"/>
      <c r="J88" s="2"/>
      <c r="K88" s="2"/>
      <c r="L88" s="2"/>
      <c r="M88" s="2"/>
      <c r="N88" s="386"/>
      <c r="O88" s="2"/>
      <c r="P88" s="30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384"/>
      <c r="C89" s="385"/>
      <c r="D89" s="385"/>
      <c r="E89" s="2"/>
      <c r="F89" s="2"/>
      <c r="G89" s="2"/>
      <c r="H89" s="2"/>
      <c r="I89" s="2"/>
      <c r="J89" s="2"/>
      <c r="K89" s="2"/>
      <c r="L89" s="2"/>
      <c r="M89" s="2"/>
      <c r="N89" s="386"/>
      <c r="O89" s="2"/>
      <c r="P89" s="30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384"/>
      <c r="C90" s="385"/>
      <c r="D90" s="385"/>
      <c r="E90" s="2"/>
      <c r="F90" s="2"/>
      <c r="G90" s="2"/>
      <c r="H90" s="2"/>
      <c r="I90" s="2"/>
      <c r="J90" s="2"/>
      <c r="K90" s="2"/>
      <c r="L90" s="2"/>
      <c r="M90" s="2"/>
      <c r="N90" s="386"/>
      <c r="O90" s="2"/>
      <c r="P90" s="30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384"/>
      <c r="C91" s="385"/>
      <c r="D91" s="385"/>
      <c r="E91" s="2"/>
      <c r="F91" s="2"/>
      <c r="G91" s="2"/>
      <c r="H91" s="2"/>
      <c r="I91" s="2"/>
      <c r="J91" s="2"/>
      <c r="K91" s="2"/>
      <c r="L91" s="2"/>
      <c r="M91" s="2"/>
      <c r="N91" s="386"/>
      <c r="O91" s="2"/>
      <c r="P91" s="30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384"/>
      <c r="C92" s="385"/>
      <c r="D92" s="385"/>
      <c r="E92" s="2"/>
      <c r="F92" s="2"/>
      <c r="G92" s="2"/>
      <c r="H92" s="2"/>
      <c r="I92" s="2"/>
      <c r="J92" s="2"/>
      <c r="K92" s="2"/>
      <c r="L92" s="2"/>
      <c r="M92" s="2"/>
      <c r="N92" s="386"/>
      <c r="O92" s="2"/>
      <c r="P92" s="30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384"/>
      <c r="C93" s="385"/>
      <c r="D93" s="385"/>
      <c r="E93" s="2"/>
      <c r="F93" s="2"/>
      <c r="G93" s="2"/>
      <c r="H93" s="2"/>
      <c r="I93" s="2"/>
      <c r="J93" s="2"/>
      <c r="K93" s="2"/>
      <c r="L93" s="2"/>
      <c r="M93" s="2"/>
      <c r="N93" s="386"/>
      <c r="O93" s="2"/>
      <c r="P93" s="30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384"/>
      <c r="C94" s="385"/>
      <c r="D94" s="385"/>
      <c r="E94" s="2"/>
      <c r="F94" s="2"/>
      <c r="G94" s="2"/>
      <c r="H94" s="2"/>
      <c r="I94" s="2"/>
      <c r="J94" s="2"/>
      <c r="K94" s="2"/>
      <c r="L94" s="2"/>
      <c r="M94" s="2"/>
      <c r="N94" s="386"/>
      <c r="O94" s="2"/>
      <c r="P94" s="30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384"/>
      <c r="C95" s="385"/>
      <c r="D95" s="385"/>
      <c r="E95" s="2"/>
      <c r="F95" s="2"/>
      <c r="G95" s="2"/>
      <c r="H95" s="2"/>
      <c r="I95" s="2"/>
      <c r="J95" s="2"/>
      <c r="K95" s="2"/>
      <c r="L95" s="2"/>
      <c r="M95" s="2"/>
      <c r="N95" s="386"/>
      <c r="O95" s="2"/>
      <c r="P95" s="30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384"/>
      <c r="C96" s="385"/>
      <c r="D96" s="385"/>
      <c r="E96" s="2"/>
      <c r="F96" s="2"/>
      <c r="G96" s="2"/>
      <c r="H96" s="2"/>
      <c r="I96" s="2"/>
      <c r="J96" s="2"/>
      <c r="K96" s="2"/>
      <c r="L96" s="2"/>
      <c r="M96" s="2"/>
      <c r="N96" s="386"/>
      <c r="O96" s="2"/>
      <c r="P96" s="30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384"/>
      <c r="C97" s="385"/>
      <c r="D97" s="385"/>
      <c r="E97" s="2"/>
      <c r="F97" s="2"/>
      <c r="G97" s="2"/>
      <c r="H97" s="2"/>
      <c r="I97" s="2"/>
      <c r="J97" s="2"/>
      <c r="K97" s="2"/>
      <c r="L97" s="2"/>
      <c r="M97" s="2"/>
      <c r="N97" s="386"/>
      <c r="O97" s="2"/>
      <c r="P97" s="30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384"/>
      <c r="C98" s="385"/>
      <c r="D98" s="385"/>
      <c r="E98" s="2"/>
      <c r="F98" s="2"/>
      <c r="G98" s="2"/>
      <c r="H98" s="2"/>
      <c r="I98" s="2"/>
      <c r="J98" s="2"/>
      <c r="K98" s="2"/>
      <c r="L98" s="2"/>
      <c r="M98" s="2"/>
      <c r="N98" s="386"/>
      <c r="O98" s="2"/>
      <c r="P98" s="30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384"/>
      <c r="C99" s="385"/>
      <c r="D99" s="385"/>
      <c r="E99" s="2"/>
      <c r="F99" s="2"/>
      <c r="G99" s="2"/>
      <c r="H99" s="2"/>
      <c r="I99" s="2"/>
      <c r="J99" s="2"/>
      <c r="K99" s="2"/>
      <c r="L99" s="2"/>
      <c r="M99" s="2"/>
      <c r="N99" s="386"/>
      <c r="O99" s="2"/>
      <c r="P99" s="30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384"/>
      <c r="C100" s="385"/>
      <c r="D100" s="385"/>
      <c r="E100" s="2"/>
      <c r="F100" s="2"/>
      <c r="G100" s="2"/>
      <c r="H100" s="2"/>
      <c r="I100" s="2"/>
      <c r="J100" s="2"/>
      <c r="K100" s="2"/>
      <c r="L100" s="2"/>
      <c r="M100" s="2"/>
      <c r="N100" s="386"/>
      <c r="O100" s="2"/>
      <c r="P100" s="30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384"/>
      <c r="C101" s="385"/>
      <c r="D101" s="385"/>
      <c r="E101" s="2"/>
      <c r="F101" s="2"/>
      <c r="G101" s="2"/>
      <c r="H101" s="2"/>
      <c r="I101" s="2"/>
      <c r="J101" s="2"/>
      <c r="K101" s="2"/>
      <c r="L101" s="2"/>
      <c r="M101" s="2"/>
      <c r="N101" s="386"/>
      <c r="O101" s="2"/>
      <c r="P101" s="30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384"/>
      <c r="C102" s="385"/>
      <c r="D102" s="385"/>
      <c r="E102" s="2"/>
      <c r="F102" s="2"/>
      <c r="G102" s="2"/>
      <c r="H102" s="2"/>
      <c r="I102" s="2"/>
      <c r="J102" s="2"/>
      <c r="K102" s="2"/>
      <c r="L102" s="2"/>
      <c r="M102" s="2"/>
      <c r="N102" s="386"/>
      <c r="O102" s="2"/>
      <c r="P102" s="30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384"/>
      <c r="C103" s="385"/>
      <c r="D103" s="385"/>
      <c r="E103" s="2"/>
      <c r="F103" s="2"/>
      <c r="G103" s="2"/>
      <c r="H103" s="2"/>
      <c r="I103" s="2"/>
      <c r="J103" s="2"/>
      <c r="K103" s="2"/>
      <c r="L103" s="2"/>
      <c r="M103" s="2"/>
      <c r="N103" s="386"/>
      <c r="O103" s="2"/>
      <c r="P103" s="30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384"/>
      <c r="C104" s="385"/>
      <c r="D104" s="385"/>
      <c r="E104" s="2"/>
      <c r="F104" s="2"/>
      <c r="G104" s="2"/>
      <c r="H104" s="2"/>
      <c r="I104" s="2"/>
      <c r="J104" s="2"/>
      <c r="K104" s="2"/>
      <c r="L104" s="2"/>
      <c r="M104" s="2"/>
      <c r="N104" s="386"/>
      <c r="O104" s="2"/>
      <c r="P104" s="30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384"/>
      <c r="C105" s="385"/>
      <c r="D105" s="385"/>
      <c r="E105" s="2"/>
      <c r="F105" s="2"/>
      <c r="G105" s="2"/>
      <c r="H105" s="2"/>
      <c r="I105" s="2"/>
      <c r="J105" s="2"/>
      <c r="K105" s="2"/>
      <c r="L105" s="2"/>
      <c r="M105" s="2"/>
      <c r="N105" s="386"/>
      <c r="O105" s="2"/>
      <c r="P105" s="30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384"/>
      <c r="C106" s="385"/>
      <c r="D106" s="385"/>
      <c r="E106" s="2"/>
      <c r="F106" s="2"/>
      <c r="G106" s="2"/>
      <c r="H106" s="2"/>
      <c r="I106" s="2"/>
      <c r="J106" s="2"/>
      <c r="K106" s="2"/>
      <c r="L106" s="2"/>
      <c r="M106" s="2"/>
      <c r="N106" s="386"/>
      <c r="O106" s="2"/>
      <c r="P106" s="30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384"/>
      <c r="C107" s="385"/>
      <c r="D107" s="385"/>
      <c r="E107" s="2"/>
      <c r="F107" s="2"/>
      <c r="G107" s="2"/>
      <c r="H107" s="2"/>
      <c r="I107" s="2"/>
      <c r="J107" s="2"/>
      <c r="K107" s="2"/>
      <c r="L107" s="2"/>
      <c r="M107" s="2"/>
      <c r="N107" s="386"/>
      <c r="O107" s="2"/>
      <c r="P107" s="30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384"/>
      <c r="C108" s="385"/>
      <c r="D108" s="385"/>
      <c r="E108" s="2"/>
      <c r="F108" s="2"/>
      <c r="G108" s="2"/>
      <c r="H108" s="2"/>
      <c r="I108" s="2"/>
      <c r="J108" s="2"/>
      <c r="K108" s="2"/>
      <c r="L108" s="2"/>
      <c r="M108" s="2"/>
      <c r="N108" s="386"/>
      <c r="O108" s="2"/>
      <c r="P108" s="30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384"/>
      <c r="C109" s="385"/>
      <c r="D109" s="385"/>
      <c r="E109" s="2"/>
      <c r="F109" s="2"/>
      <c r="G109" s="2"/>
      <c r="H109" s="2"/>
      <c r="I109" s="2"/>
      <c r="J109" s="2"/>
      <c r="K109" s="2"/>
      <c r="L109" s="2"/>
      <c r="M109" s="2"/>
      <c r="N109" s="386"/>
      <c r="O109" s="2"/>
      <c r="P109" s="30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384"/>
      <c r="C110" s="385"/>
      <c r="D110" s="385"/>
      <c r="E110" s="2"/>
      <c r="F110" s="2"/>
      <c r="G110" s="2"/>
      <c r="H110" s="2"/>
      <c r="I110" s="2"/>
      <c r="J110" s="2"/>
      <c r="K110" s="2"/>
      <c r="L110" s="2"/>
      <c r="M110" s="2"/>
      <c r="N110" s="386"/>
      <c r="O110" s="2"/>
      <c r="P110" s="30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384"/>
      <c r="C111" s="385"/>
      <c r="D111" s="385"/>
      <c r="E111" s="2"/>
      <c r="F111" s="2"/>
      <c r="G111" s="2"/>
      <c r="H111" s="2"/>
      <c r="I111" s="2"/>
      <c r="J111" s="2"/>
      <c r="K111" s="2"/>
      <c r="L111" s="2"/>
      <c r="M111" s="2"/>
      <c r="N111" s="386"/>
      <c r="O111" s="2"/>
      <c r="P111" s="30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384"/>
      <c r="C112" s="385"/>
      <c r="D112" s="385"/>
      <c r="E112" s="2"/>
      <c r="F112" s="2"/>
      <c r="G112" s="2"/>
      <c r="H112" s="2"/>
      <c r="I112" s="2"/>
      <c r="J112" s="2"/>
      <c r="K112" s="2"/>
      <c r="L112" s="2"/>
      <c r="M112" s="2"/>
      <c r="N112" s="386"/>
      <c r="O112" s="2"/>
      <c r="P112" s="30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384"/>
      <c r="C113" s="385"/>
      <c r="D113" s="385"/>
      <c r="E113" s="2"/>
      <c r="F113" s="2"/>
      <c r="G113" s="2"/>
      <c r="H113" s="2"/>
      <c r="I113" s="2"/>
      <c r="J113" s="2"/>
      <c r="K113" s="2"/>
      <c r="L113" s="2"/>
      <c r="M113" s="2"/>
      <c r="N113" s="386"/>
      <c r="O113" s="2"/>
      <c r="P113" s="30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384"/>
      <c r="C114" s="385"/>
      <c r="D114" s="385"/>
      <c r="E114" s="2"/>
      <c r="F114" s="2"/>
      <c r="G114" s="2"/>
      <c r="H114" s="2"/>
      <c r="I114" s="2"/>
      <c r="J114" s="2"/>
      <c r="K114" s="2"/>
      <c r="L114" s="2"/>
      <c r="M114" s="2"/>
      <c r="N114" s="386"/>
      <c r="O114" s="2"/>
      <c r="P114" s="30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384"/>
      <c r="C115" s="385"/>
      <c r="D115" s="385"/>
      <c r="E115" s="2"/>
      <c r="F115" s="2"/>
      <c r="G115" s="2"/>
      <c r="H115" s="2"/>
      <c r="I115" s="2"/>
      <c r="J115" s="2"/>
      <c r="K115" s="2"/>
      <c r="L115" s="2"/>
      <c r="M115" s="2"/>
      <c r="N115" s="386"/>
      <c r="O115" s="2"/>
      <c r="P115" s="30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384"/>
      <c r="C116" s="385"/>
      <c r="D116" s="385"/>
      <c r="E116" s="2"/>
      <c r="F116" s="2"/>
      <c r="G116" s="2"/>
      <c r="H116" s="2"/>
      <c r="I116" s="2"/>
      <c r="J116" s="2"/>
      <c r="K116" s="2"/>
      <c r="L116" s="2"/>
      <c r="M116" s="2"/>
      <c r="N116" s="386"/>
      <c r="O116" s="2"/>
      <c r="P116" s="30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384"/>
      <c r="C117" s="385"/>
      <c r="D117" s="385"/>
      <c r="E117" s="2"/>
      <c r="F117" s="2"/>
      <c r="G117" s="2"/>
      <c r="H117" s="2"/>
      <c r="I117" s="2"/>
      <c r="J117" s="2"/>
      <c r="K117" s="2"/>
      <c r="L117" s="2"/>
      <c r="M117" s="2"/>
      <c r="N117" s="386"/>
      <c r="O117" s="2"/>
      <c r="P117" s="30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384"/>
      <c r="C118" s="385"/>
      <c r="D118" s="385"/>
      <c r="E118" s="2"/>
      <c r="F118" s="2"/>
      <c r="G118" s="2"/>
      <c r="H118" s="2"/>
      <c r="I118" s="2"/>
      <c r="J118" s="2"/>
      <c r="K118" s="2"/>
      <c r="L118" s="2"/>
      <c r="M118" s="2"/>
      <c r="N118" s="386"/>
      <c r="O118" s="2"/>
      <c r="P118" s="30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384"/>
      <c r="C119" s="385"/>
      <c r="D119" s="385"/>
      <c r="E119" s="2"/>
      <c r="F119" s="2"/>
      <c r="G119" s="2"/>
      <c r="H119" s="2"/>
      <c r="I119" s="2"/>
      <c r="J119" s="2"/>
      <c r="K119" s="2"/>
      <c r="L119" s="2"/>
      <c r="M119" s="2"/>
      <c r="N119" s="386"/>
      <c r="O119" s="2"/>
      <c r="P119" s="30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384"/>
      <c r="C120" s="385"/>
      <c r="D120" s="385"/>
      <c r="E120" s="2"/>
      <c r="F120" s="2"/>
      <c r="G120" s="2"/>
      <c r="H120" s="2"/>
      <c r="I120" s="2"/>
      <c r="J120" s="2"/>
      <c r="K120" s="2"/>
      <c r="L120" s="2"/>
      <c r="M120" s="2"/>
      <c r="N120" s="386"/>
      <c r="O120" s="2"/>
      <c r="P120" s="30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384"/>
      <c r="C121" s="385"/>
      <c r="D121" s="385"/>
      <c r="E121" s="2"/>
      <c r="F121" s="2"/>
      <c r="G121" s="2"/>
      <c r="H121" s="2"/>
      <c r="I121" s="2"/>
      <c r="J121" s="2"/>
      <c r="K121" s="2"/>
      <c r="L121" s="2"/>
      <c r="M121" s="2"/>
      <c r="N121" s="386"/>
      <c r="O121" s="2"/>
      <c r="P121" s="30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384"/>
      <c r="C122" s="385"/>
      <c r="D122" s="385"/>
      <c r="E122" s="2"/>
      <c r="F122" s="2"/>
      <c r="G122" s="2"/>
      <c r="H122" s="2"/>
      <c r="I122" s="2"/>
      <c r="J122" s="2"/>
      <c r="K122" s="2"/>
      <c r="L122" s="2"/>
      <c r="M122" s="2"/>
      <c r="N122" s="386"/>
      <c r="O122" s="2"/>
      <c r="P122" s="30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384"/>
      <c r="C123" s="385"/>
      <c r="D123" s="385"/>
      <c r="E123" s="2"/>
      <c r="F123" s="2"/>
      <c r="G123" s="2"/>
      <c r="H123" s="2"/>
      <c r="I123" s="2"/>
      <c r="J123" s="2"/>
      <c r="K123" s="2"/>
      <c r="L123" s="2"/>
      <c r="M123" s="2"/>
      <c r="N123" s="386"/>
      <c r="O123" s="2"/>
      <c r="P123" s="30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384"/>
      <c r="C124" s="385"/>
      <c r="D124" s="385"/>
      <c r="E124" s="2"/>
      <c r="F124" s="2"/>
      <c r="G124" s="2"/>
      <c r="H124" s="2"/>
      <c r="I124" s="2"/>
      <c r="J124" s="2"/>
      <c r="K124" s="2"/>
      <c r="L124" s="2"/>
      <c r="M124" s="2"/>
      <c r="N124" s="386"/>
      <c r="O124" s="2"/>
      <c r="P124" s="30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384"/>
      <c r="C125" s="385"/>
      <c r="D125" s="385"/>
      <c r="E125" s="2"/>
      <c r="F125" s="2"/>
      <c r="G125" s="2"/>
      <c r="H125" s="2"/>
      <c r="I125" s="2"/>
      <c r="J125" s="2"/>
      <c r="K125" s="2"/>
      <c r="L125" s="2"/>
      <c r="M125" s="2"/>
      <c r="N125" s="386"/>
      <c r="O125" s="2"/>
      <c r="P125" s="30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384"/>
      <c r="C126" s="385"/>
      <c r="D126" s="385"/>
      <c r="E126" s="2"/>
      <c r="F126" s="2"/>
      <c r="G126" s="2"/>
      <c r="H126" s="2"/>
      <c r="I126" s="2"/>
      <c r="J126" s="2"/>
      <c r="K126" s="2"/>
      <c r="L126" s="2"/>
      <c r="M126" s="2"/>
      <c r="N126" s="386"/>
      <c r="O126" s="2"/>
      <c r="P126" s="30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384"/>
      <c r="C127" s="385"/>
      <c r="D127" s="385"/>
      <c r="E127" s="2"/>
      <c r="F127" s="2"/>
      <c r="G127" s="2"/>
      <c r="H127" s="2"/>
      <c r="I127" s="2"/>
      <c r="J127" s="2"/>
      <c r="K127" s="2"/>
      <c r="L127" s="2"/>
      <c r="M127" s="2"/>
      <c r="N127" s="386"/>
      <c r="O127" s="2"/>
      <c r="P127" s="30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384"/>
      <c r="C128" s="385"/>
      <c r="D128" s="385"/>
      <c r="E128" s="2"/>
      <c r="F128" s="2"/>
      <c r="G128" s="2"/>
      <c r="H128" s="2"/>
      <c r="I128" s="2"/>
      <c r="J128" s="2"/>
      <c r="K128" s="2"/>
      <c r="L128" s="2"/>
      <c r="M128" s="2"/>
      <c r="N128" s="386"/>
      <c r="O128" s="2"/>
      <c r="P128" s="30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384"/>
      <c r="C129" s="385"/>
      <c r="D129" s="385"/>
      <c r="E129" s="2"/>
      <c r="F129" s="2"/>
      <c r="G129" s="2"/>
      <c r="H129" s="2"/>
      <c r="I129" s="2"/>
      <c r="J129" s="2"/>
      <c r="K129" s="2"/>
      <c r="L129" s="2"/>
      <c r="M129" s="2"/>
      <c r="N129" s="386"/>
      <c r="O129" s="2"/>
      <c r="P129" s="30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384"/>
      <c r="C130" s="385"/>
      <c r="D130" s="385"/>
      <c r="E130" s="2"/>
      <c r="F130" s="2"/>
      <c r="G130" s="2"/>
      <c r="H130" s="2"/>
      <c r="I130" s="2"/>
      <c r="J130" s="2"/>
      <c r="K130" s="2"/>
      <c r="L130" s="2"/>
      <c r="M130" s="2"/>
      <c r="N130" s="386"/>
      <c r="O130" s="2"/>
      <c r="P130" s="30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384"/>
      <c r="C131" s="385"/>
      <c r="D131" s="385"/>
      <c r="E131" s="2"/>
      <c r="F131" s="2"/>
      <c r="G131" s="2"/>
      <c r="H131" s="2"/>
      <c r="I131" s="2"/>
      <c r="J131" s="2"/>
      <c r="K131" s="2"/>
      <c r="L131" s="2"/>
      <c r="M131" s="2"/>
      <c r="N131" s="386"/>
      <c r="O131" s="2"/>
      <c r="P131" s="30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384"/>
      <c r="C132" s="385"/>
      <c r="D132" s="385"/>
      <c r="E132" s="2"/>
      <c r="F132" s="2"/>
      <c r="G132" s="2"/>
      <c r="H132" s="2"/>
      <c r="I132" s="2"/>
      <c r="J132" s="2"/>
      <c r="K132" s="2"/>
      <c r="L132" s="2"/>
      <c r="M132" s="2"/>
      <c r="N132" s="386"/>
      <c r="O132" s="2"/>
      <c r="P132" s="30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384"/>
      <c r="C133" s="385"/>
      <c r="D133" s="385"/>
      <c r="E133" s="2"/>
      <c r="F133" s="2"/>
      <c r="G133" s="2"/>
      <c r="H133" s="2"/>
      <c r="I133" s="2"/>
      <c r="J133" s="2"/>
      <c r="K133" s="2"/>
      <c r="L133" s="2"/>
      <c r="M133" s="2"/>
      <c r="N133" s="386"/>
      <c r="O133" s="2"/>
      <c r="P133" s="30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384"/>
      <c r="C134" s="385"/>
      <c r="D134" s="385"/>
      <c r="E134" s="2"/>
      <c r="F134" s="2"/>
      <c r="G134" s="2"/>
      <c r="H134" s="2"/>
      <c r="I134" s="2"/>
      <c r="J134" s="2"/>
      <c r="K134" s="2"/>
      <c r="L134" s="2"/>
      <c r="M134" s="2"/>
      <c r="N134" s="386"/>
      <c r="O134" s="2"/>
      <c r="P134" s="30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384"/>
      <c r="C135" s="385"/>
      <c r="D135" s="385"/>
      <c r="E135" s="2"/>
      <c r="F135" s="2"/>
      <c r="G135" s="2"/>
      <c r="H135" s="2"/>
      <c r="I135" s="2"/>
      <c r="J135" s="2"/>
      <c r="K135" s="2"/>
      <c r="L135" s="2"/>
      <c r="M135" s="2"/>
      <c r="N135" s="386"/>
      <c r="O135" s="2"/>
      <c r="P135" s="30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384"/>
      <c r="C136" s="385"/>
      <c r="D136" s="385"/>
      <c r="E136" s="2"/>
      <c r="F136" s="2"/>
      <c r="G136" s="2"/>
      <c r="H136" s="2"/>
      <c r="I136" s="2"/>
      <c r="J136" s="2"/>
      <c r="K136" s="2"/>
      <c r="L136" s="2"/>
      <c r="M136" s="2"/>
      <c r="N136" s="386"/>
      <c r="O136" s="2"/>
      <c r="P136" s="30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384"/>
      <c r="C137" s="385"/>
      <c r="D137" s="385"/>
      <c r="E137" s="2"/>
      <c r="F137" s="2"/>
      <c r="G137" s="2"/>
      <c r="H137" s="2"/>
      <c r="I137" s="2"/>
      <c r="J137" s="2"/>
      <c r="K137" s="2"/>
      <c r="L137" s="2"/>
      <c r="M137" s="2"/>
      <c r="N137" s="386"/>
      <c r="O137" s="2"/>
      <c r="P137" s="30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384"/>
      <c r="C138" s="385"/>
      <c r="D138" s="385"/>
      <c r="E138" s="2"/>
      <c r="F138" s="2"/>
      <c r="G138" s="2"/>
      <c r="H138" s="2"/>
      <c r="I138" s="2"/>
      <c r="J138" s="2"/>
      <c r="K138" s="2"/>
      <c r="L138" s="2"/>
      <c r="M138" s="2"/>
      <c r="N138" s="386"/>
      <c r="O138" s="2"/>
      <c r="P138" s="30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384"/>
      <c r="C139" s="385"/>
      <c r="D139" s="385"/>
      <c r="E139" s="2"/>
      <c r="F139" s="2"/>
      <c r="G139" s="2"/>
      <c r="H139" s="2"/>
      <c r="I139" s="2"/>
      <c r="J139" s="2"/>
      <c r="K139" s="2"/>
      <c r="L139" s="2"/>
      <c r="M139" s="2"/>
      <c r="N139" s="386"/>
      <c r="O139" s="2"/>
      <c r="P139" s="30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384"/>
      <c r="C140" s="385"/>
      <c r="D140" s="385"/>
      <c r="E140" s="2"/>
      <c r="F140" s="2"/>
      <c r="G140" s="2"/>
      <c r="H140" s="2"/>
      <c r="I140" s="2"/>
      <c r="J140" s="2"/>
      <c r="K140" s="2"/>
      <c r="L140" s="2"/>
      <c r="M140" s="2"/>
      <c r="N140" s="386"/>
      <c r="O140" s="2"/>
      <c r="P140" s="30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384"/>
      <c r="C141" s="385"/>
      <c r="D141" s="385"/>
      <c r="E141" s="2"/>
      <c r="F141" s="2"/>
      <c r="G141" s="2"/>
      <c r="H141" s="2"/>
      <c r="I141" s="2"/>
      <c r="J141" s="2"/>
      <c r="K141" s="2"/>
      <c r="L141" s="2"/>
      <c r="M141" s="2"/>
      <c r="N141" s="386"/>
      <c r="O141" s="2"/>
      <c r="P141" s="30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384"/>
      <c r="C142" s="385"/>
      <c r="D142" s="385"/>
      <c r="E142" s="2"/>
      <c r="F142" s="2"/>
      <c r="G142" s="2"/>
      <c r="H142" s="2"/>
      <c r="I142" s="2"/>
      <c r="J142" s="2"/>
      <c r="K142" s="2"/>
      <c r="L142" s="2"/>
      <c r="M142" s="2"/>
      <c r="N142" s="386"/>
      <c r="O142" s="2"/>
      <c r="P142" s="30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384"/>
      <c r="C143" s="385"/>
      <c r="D143" s="385"/>
      <c r="E143" s="2"/>
      <c r="F143" s="2"/>
      <c r="G143" s="2"/>
      <c r="H143" s="2"/>
      <c r="I143" s="2"/>
      <c r="J143" s="2"/>
      <c r="K143" s="2"/>
      <c r="L143" s="2"/>
      <c r="M143" s="2"/>
      <c r="N143" s="386"/>
      <c r="O143" s="2"/>
      <c r="P143" s="30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384"/>
      <c r="C144" s="385"/>
      <c r="D144" s="385"/>
      <c r="E144" s="2"/>
      <c r="F144" s="2"/>
      <c r="G144" s="2"/>
      <c r="H144" s="2"/>
      <c r="I144" s="2"/>
      <c r="J144" s="2"/>
      <c r="K144" s="2"/>
      <c r="L144" s="2"/>
      <c r="M144" s="2"/>
      <c r="N144" s="386"/>
      <c r="O144" s="2"/>
      <c r="P144" s="30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384"/>
      <c r="C145" s="385"/>
      <c r="D145" s="385"/>
      <c r="E145" s="2"/>
      <c r="F145" s="2"/>
      <c r="G145" s="2"/>
      <c r="H145" s="2"/>
      <c r="I145" s="2"/>
      <c r="J145" s="2"/>
      <c r="K145" s="2"/>
      <c r="L145" s="2"/>
      <c r="M145" s="2"/>
      <c r="N145" s="386"/>
      <c r="O145" s="2"/>
      <c r="P145" s="30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384"/>
      <c r="C146" s="385"/>
      <c r="D146" s="385"/>
      <c r="E146" s="2"/>
      <c r="F146" s="2"/>
      <c r="G146" s="2"/>
      <c r="H146" s="2"/>
      <c r="I146" s="2"/>
      <c r="J146" s="2"/>
      <c r="K146" s="2"/>
      <c r="L146" s="2"/>
      <c r="M146" s="2"/>
      <c r="N146" s="386"/>
      <c r="O146" s="2"/>
      <c r="P146" s="30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384"/>
      <c r="C147" s="385"/>
      <c r="D147" s="385"/>
      <c r="E147" s="2"/>
      <c r="F147" s="2"/>
      <c r="G147" s="2"/>
      <c r="H147" s="2"/>
      <c r="I147" s="2"/>
      <c r="J147" s="2"/>
      <c r="K147" s="2"/>
      <c r="L147" s="2"/>
      <c r="M147" s="2"/>
      <c r="N147" s="386"/>
      <c r="O147" s="2"/>
      <c r="P147" s="30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384"/>
      <c r="C148" s="385"/>
      <c r="D148" s="385"/>
      <c r="E148" s="2"/>
      <c r="F148" s="2"/>
      <c r="G148" s="2"/>
      <c r="H148" s="2"/>
      <c r="I148" s="2"/>
      <c r="J148" s="2"/>
      <c r="K148" s="2"/>
      <c r="L148" s="2"/>
      <c r="M148" s="2"/>
      <c r="N148" s="386"/>
      <c r="O148" s="2"/>
      <c r="P148" s="30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384"/>
      <c r="C149" s="385"/>
      <c r="D149" s="385"/>
      <c r="E149" s="2"/>
      <c r="F149" s="2"/>
      <c r="G149" s="2"/>
      <c r="H149" s="2"/>
      <c r="I149" s="2"/>
      <c r="J149" s="2"/>
      <c r="K149" s="2"/>
      <c r="L149" s="2"/>
      <c r="M149" s="2"/>
      <c r="N149" s="386"/>
      <c r="O149" s="2"/>
      <c r="P149" s="30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384"/>
      <c r="C150" s="385"/>
      <c r="D150" s="385"/>
      <c r="E150" s="2"/>
      <c r="F150" s="2"/>
      <c r="G150" s="2"/>
      <c r="H150" s="2"/>
      <c r="I150" s="2"/>
      <c r="J150" s="2"/>
      <c r="K150" s="2"/>
      <c r="L150" s="2"/>
      <c r="M150" s="2"/>
      <c r="N150" s="386"/>
      <c r="O150" s="2"/>
      <c r="P150" s="30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384"/>
      <c r="C151" s="385"/>
      <c r="D151" s="385"/>
      <c r="E151" s="2"/>
      <c r="F151" s="2"/>
      <c r="G151" s="2"/>
      <c r="H151" s="2"/>
      <c r="I151" s="2"/>
      <c r="J151" s="2"/>
      <c r="K151" s="2"/>
      <c r="L151" s="2"/>
      <c r="M151" s="2"/>
      <c r="N151" s="386"/>
      <c r="O151" s="2"/>
      <c r="P151" s="30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384"/>
      <c r="C152" s="385"/>
      <c r="D152" s="385"/>
      <c r="E152" s="2"/>
      <c r="F152" s="2"/>
      <c r="G152" s="2"/>
      <c r="H152" s="2"/>
      <c r="I152" s="2"/>
      <c r="J152" s="2"/>
      <c r="K152" s="2"/>
      <c r="L152" s="2"/>
      <c r="M152" s="2"/>
      <c r="N152" s="386"/>
      <c r="O152" s="2"/>
      <c r="P152" s="30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384"/>
      <c r="C153" s="385"/>
      <c r="D153" s="385"/>
      <c r="E153" s="2"/>
      <c r="F153" s="2"/>
      <c r="G153" s="2"/>
      <c r="H153" s="2"/>
      <c r="I153" s="2"/>
      <c r="J153" s="2"/>
      <c r="K153" s="2"/>
      <c r="L153" s="2"/>
      <c r="M153" s="2"/>
      <c r="N153" s="386"/>
      <c r="O153" s="2"/>
      <c r="P153" s="30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384"/>
      <c r="C154" s="385"/>
      <c r="D154" s="385"/>
      <c r="E154" s="2"/>
      <c r="F154" s="2"/>
      <c r="G154" s="2"/>
      <c r="H154" s="2"/>
      <c r="I154" s="2"/>
      <c r="J154" s="2"/>
      <c r="K154" s="2"/>
      <c r="L154" s="2"/>
      <c r="M154" s="2"/>
      <c r="N154" s="386"/>
      <c r="O154" s="2"/>
      <c r="P154" s="30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384"/>
      <c r="C155" s="385"/>
      <c r="D155" s="385"/>
      <c r="E155" s="2"/>
      <c r="F155" s="2"/>
      <c r="G155" s="2"/>
      <c r="H155" s="2"/>
      <c r="I155" s="2"/>
      <c r="J155" s="2"/>
      <c r="K155" s="2"/>
      <c r="L155" s="2"/>
      <c r="M155" s="2"/>
      <c r="N155" s="386"/>
      <c r="O155" s="2"/>
      <c r="P155" s="30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384"/>
      <c r="C156" s="385"/>
      <c r="D156" s="385"/>
      <c r="E156" s="2"/>
      <c r="F156" s="2"/>
      <c r="G156" s="2"/>
      <c r="H156" s="2"/>
      <c r="I156" s="2"/>
      <c r="J156" s="2"/>
      <c r="K156" s="2"/>
      <c r="L156" s="2"/>
      <c r="M156" s="2"/>
      <c r="N156" s="386"/>
      <c r="O156" s="2"/>
      <c r="P156" s="30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384"/>
      <c r="C157" s="385"/>
      <c r="D157" s="385"/>
      <c r="E157" s="2"/>
      <c r="F157" s="2"/>
      <c r="G157" s="2"/>
      <c r="H157" s="2"/>
      <c r="I157" s="2"/>
      <c r="J157" s="2"/>
      <c r="K157" s="2"/>
      <c r="L157" s="2"/>
      <c r="M157" s="2"/>
      <c r="N157" s="386"/>
      <c r="O157" s="2"/>
      <c r="P157" s="30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384"/>
      <c r="C158" s="385"/>
      <c r="D158" s="385"/>
      <c r="E158" s="2"/>
      <c r="F158" s="2"/>
      <c r="G158" s="2"/>
      <c r="H158" s="2"/>
      <c r="I158" s="2"/>
      <c r="J158" s="2"/>
      <c r="K158" s="2"/>
      <c r="L158" s="2"/>
      <c r="M158" s="2"/>
      <c r="N158" s="386"/>
      <c r="O158" s="2"/>
      <c r="P158" s="30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384"/>
      <c r="C159" s="385"/>
      <c r="D159" s="385"/>
      <c r="E159" s="2"/>
      <c r="F159" s="2"/>
      <c r="G159" s="2"/>
      <c r="H159" s="2"/>
      <c r="I159" s="2"/>
      <c r="J159" s="2"/>
      <c r="K159" s="2"/>
      <c r="L159" s="2"/>
      <c r="M159" s="2"/>
      <c r="N159" s="386"/>
      <c r="O159" s="2"/>
      <c r="P159" s="30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384"/>
      <c r="C160" s="385"/>
      <c r="D160" s="385"/>
      <c r="E160" s="2"/>
      <c r="F160" s="2"/>
      <c r="G160" s="2"/>
      <c r="H160" s="2"/>
      <c r="I160" s="2"/>
      <c r="J160" s="2"/>
      <c r="K160" s="2"/>
      <c r="L160" s="2"/>
      <c r="M160" s="2"/>
      <c r="N160" s="386"/>
      <c r="O160" s="2"/>
      <c r="P160" s="30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384"/>
      <c r="C161" s="385"/>
      <c r="D161" s="385"/>
      <c r="E161" s="2"/>
      <c r="F161" s="2"/>
      <c r="G161" s="2"/>
      <c r="H161" s="2"/>
      <c r="I161" s="2"/>
      <c r="J161" s="2"/>
      <c r="K161" s="2"/>
      <c r="L161" s="2"/>
      <c r="M161" s="2"/>
      <c r="N161" s="386"/>
      <c r="O161" s="2"/>
      <c r="P161" s="30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384"/>
      <c r="C162" s="385"/>
      <c r="D162" s="385"/>
      <c r="E162" s="2"/>
      <c r="F162" s="2"/>
      <c r="G162" s="2"/>
      <c r="H162" s="2"/>
      <c r="I162" s="2"/>
      <c r="J162" s="2"/>
      <c r="K162" s="2"/>
      <c r="L162" s="2"/>
      <c r="M162" s="2"/>
      <c r="N162" s="386"/>
      <c r="O162" s="2"/>
      <c r="P162" s="30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384"/>
      <c r="C163" s="385"/>
      <c r="D163" s="385"/>
      <c r="E163" s="2"/>
      <c r="F163" s="2"/>
      <c r="G163" s="2"/>
      <c r="H163" s="2"/>
      <c r="I163" s="2"/>
      <c r="J163" s="2"/>
      <c r="K163" s="2"/>
      <c r="L163" s="2"/>
      <c r="M163" s="2"/>
      <c r="N163" s="386"/>
      <c r="O163" s="2"/>
      <c r="P163" s="30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384"/>
      <c r="C164" s="385"/>
      <c r="D164" s="385"/>
      <c r="E164" s="2"/>
      <c r="F164" s="2"/>
      <c r="G164" s="2"/>
      <c r="H164" s="2"/>
      <c r="I164" s="2"/>
      <c r="J164" s="2"/>
      <c r="K164" s="2"/>
      <c r="L164" s="2"/>
      <c r="M164" s="2"/>
      <c r="N164" s="386"/>
      <c r="O164" s="2"/>
      <c r="P164" s="30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384"/>
      <c r="C165" s="385"/>
      <c r="D165" s="385"/>
      <c r="E165" s="2"/>
      <c r="F165" s="2"/>
      <c r="G165" s="2"/>
      <c r="H165" s="2"/>
      <c r="I165" s="2"/>
      <c r="J165" s="2"/>
      <c r="K165" s="2"/>
      <c r="L165" s="2"/>
      <c r="M165" s="2"/>
      <c r="N165" s="386"/>
      <c r="O165" s="2"/>
      <c r="P165" s="30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384"/>
      <c r="C166" s="385"/>
      <c r="D166" s="385"/>
      <c r="E166" s="2"/>
      <c r="F166" s="2"/>
      <c r="G166" s="2"/>
      <c r="H166" s="2"/>
      <c r="I166" s="2"/>
      <c r="J166" s="2"/>
      <c r="K166" s="2"/>
      <c r="L166" s="2"/>
      <c r="M166" s="2"/>
      <c r="N166" s="386"/>
      <c r="O166" s="2"/>
      <c r="P166" s="30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384"/>
      <c r="C167" s="385"/>
      <c r="D167" s="385"/>
      <c r="E167" s="2"/>
      <c r="F167" s="2"/>
      <c r="G167" s="2"/>
      <c r="H167" s="2"/>
      <c r="I167" s="2"/>
      <c r="J167" s="2"/>
      <c r="K167" s="2"/>
      <c r="L167" s="2"/>
      <c r="M167" s="2"/>
      <c r="N167" s="386"/>
      <c r="O167" s="2"/>
      <c r="P167" s="30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384"/>
      <c r="C168" s="385"/>
      <c r="D168" s="385"/>
      <c r="E168" s="2"/>
      <c r="F168" s="2"/>
      <c r="G168" s="2"/>
      <c r="H168" s="2"/>
      <c r="I168" s="2"/>
      <c r="J168" s="2"/>
      <c r="K168" s="2"/>
      <c r="L168" s="2"/>
      <c r="M168" s="2"/>
      <c r="N168" s="386"/>
      <c r="O168" s="2"/>
      <c r="P168" s="30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384"/>
      <c r="C169" s="385"/>
      <c r="D169" s="385"/>
      <c r="E169" s="2"/>
      <c r="F169" s="2"/>
      <c r="G169" s="2"/>
      <c r="H169" s="2"/>
      <c r="I169" s="2"/>
      <c r="J169" s="2"/>
      <c r="K169" s="2"/>
      <c r="L169" s="2"/>
      <c r="M169" s="2"/>
      <c r="N169" s="386"/>
      <c r="O169" s="2"/>
      <c r="P169" s="30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384"/>
      <c r="C170" s="385"/>
      <c r="D170" s="385"/>
      <c r="E170" s="2"/>
      <c r="F170" s="2"/>
      <c r="G170" s="2"/>
      <c r="H170" s="2"/>
      <c r="I170" s="2"/>
      <c r="J170" s="2"/>
      <c r="K170" s="2"/>
      <c r="L170" s="2"/>
      <c r="M170" s="2"/>
      <c r="N170" s="386"/>
      <c r="O170" s="2"/>
      <c r="P170" s="30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384"/>
      <c r="C171" s="385"/>
      <c r="D171" s="385"/>
      <c r="E171" s="2"/>
      <c r="F171" s="2"/>
      <c r="G171" s="2"/>
      <c r="H171" s="2"/>
      <c r="I171" s="2"/>
      <c r="J171" s="2"/>
      <c r="K171" s="2"/>
      <c r="L171" s="2"/>
      <c r="M171" s="2"/>
      <c r="N171" s="386"/>
      <c r="O171" s="2"/>
      <c r="P171" s="30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384"/>
      <c r="C172" s="385"/>
      <c r="D172" s="385"/>
      <c r="E172" s="2"/>
      <c r="F172" s="2"/>
      <c r="G172" s="2"/>
      <c r="H172" s="2"/>
      <c r="I172" s="2"/>
      <c r="J172" s="2"/>
      <c r="K172" s="2"/>
      <c r="L172" s="2"/>
      <c r="M172" s="2"/>
      <c r="N172" s="386"/>
      <c r="O172" s="2"/>
      <c r="P172" s="30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384"/>
      <c r="C173" s="385"/>
      <c r="D173" s="385"/>
      <c r="E173" s="2"/>
      <c r="F173" s="2"/>
      <c r="G173" s="2"/>
      <c r="H173" s="2"/>
      <c r="I173" s="2"/>
      <c r="J173" s="2"/>
      <c r="K173" s="2"/>
      <c r="L173" s="2"/>
      <c r="M173" s="2"/>
      <c r="N173" s="386"/>
      <c r="O173" s="2"/>
      <c r="P173" s="30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384"/>
      <c r="C174" s="385"/>
      <c r="D174" s="385"/>
      <c r="E174" s="2"/>
      <c r="F174" s="2"/>
      <c r="G174" s="2"/>
      <c r="H174" s="2"/>
      <c r="I174" s="2"/>
      <c r="J174" s="2"/>
      <c r="K174" s="2"/>
      <c r="L174" s="2"/>
      <c r="M174" s="2"/>
      <c r="N174" s="386"/>
      <c r="O174" s="2"/>
      <c r="P174" s="30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384"/>
      <c r="C175" s="385"/>
      <c r="D175" s="385"/>
      <c r="E175" s="2"/>
      <c r="F175" s="2"/>
      <c r="G175" s="2"/>
      <c r="H175" s="2"/>
      <c r="I175" s="2"/>
      <c r="J175" s="2"/>
      <c r="K175" s="2"/>
      <c r="L175" s="2"/>
      <c r="M175" s="2"/>
      <c r="N175" s="386"/>
      <c r="O175" s="2"/>
      <c r="P175" s="30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384"/>
      <c r="C176" s="385"/>
      <c r="D176" s="385"/>
      <c r="E176" s="2"/>
      <c r="F176" s="2"/>
      <c r="G176" s="2"/>
      <c r="H176" s="2"/>
      <c r="I176" s="2"/>
      <c r="J176" s="2"/>
      <c r="K176" s="2"/>
      <c r="L176" s="2"/>
      <c r="M176" s="2"/>
      <c r="N176" s="386"/>
      <c r="O176" s="2"/>
      <c r="P176" s="30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384"/>
      <c r="C177" s="385"/>
      <c r="D177" s="385"/>
      <c r="E177" s="2"/>
      <c r="F177" s="2"/>
      <c r="G177" s="2"/>
      <c r="H177" s="2"/>
      <c r="I177" s="2"/>
      <c r="J177" s="2"/>
      <c r="K177" s="2"/>
      <c r="L177" s="2"/>
      <c r="M177" s="2"/>
      <c r="N177" s="386"/>
      <c r="O177" s="2"/>
      <c r="P177" s="30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384"/>
      <c r="C178" s="385"/>
      <c r="D178" s="385"/>
      <c r="E178" s="2"/>
      <c r="F178" s="2"/>
      <c r="G178" s="2"/>
      <c r="H178" s="2"/>
      <c r="I178" s="2"/>
      <c r="J178" s="2"/>
      <c r="K178" s="2"/>
      <c r="L178" s="2"/>
      <c r="M178" s="2"/>
      <c r="N178" s="386"/>
      <c r="O178" s="2"/>
      <c r="P178" s="30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384"/>
      <c r="C179" s="385"/>
      <c r="D179" s="385"/>
      <c r="E179" s="2"/>
      <c r="F179" s="2"/>
      <c r="G179" s="2"/>
      <c r="H179" s="2"/>
      <c r="I179" s="2"/>
      <c r="J179" s="2"/>
      <c r="K179" s="2"/>
      <c r="L179" s="2"/>
      <c r="M179" s="2"/>
      <c r="N179" s="386"/>
      <c r="O179" s="2"/>
      <c r="P179" s="30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384"/>
      <c r="C180" s="385"/>
      <c r="D180" s="385"/>
      <c r="E180" s="2"/>
      <c r="F180" s="2"/>
      <c r="G180" s="2"/>
      <c r="H180" s="2"/>
      <c r="I180" s="2"/>
      <c r="J180" s="2"/>
      <c r="K180" s="2"/>
      <c r="L180" s="2"/>
      <c r="M180" s="2"/>
      <c r="N180" s="386"/>
      <c r="O180" s="2"/>
      <c r="P180" s="30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384"/>
      <c r="C181" s="385"/>
      <c r="D181" s="385"/>
      <c r="E181" s="2"/>
      <c r="F181" s="2"/>
      <c r="G181" s="2"/>
      <c r="H181" s="2"/>
      <c r="I181" s="2"/>
      <c r="J181" s="2"/>
      <c r="K181" s="2"/>
      <c r="L181" s="2"/>
      <c r="M181" s="2"/>
      <c r="N181" s="386"/>
      <c r="O181" s="2"/>
      <c r="P181" s="30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384"/>
      <c r="C182" s="385"/>
      <c r="D182" s="385"/>
      <c r="E182" s="2"/>
      <c r="F182" s="2"/>
      <c r="G182" s="2"/>
      <c r="H182" s="2"/>
      <c r="I182" s="2"/>
      <c r="J182" s="2"/>
      <c r="K182" s="2"/>
      <c r="L182" s="2"/>
      <c r="M182" s="2"/>
      <c r="N182" s="386"/>
      <c r="O182" s="2"/>
      <c r="P182" s="30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384"/>
      <c r="C183" s="385"/>
      <c r="D183" s="385"/>
      <c r="E183" s="2"/>
      <c r="F183" s="2"/>
      <c r="G183" s="2"/>
      <c r="H183" s="2"/>
      <c r="I183" s="2"/>
      <c r="J183" s="2"/>
      <c r="K183" s="2"/>
      <c r="L183" s="2"/>
      <c r="M183" s="2"/>
      <c r="N183" s="386"/>
      <c r="O183" s="2"/>
      <c r="P183" s="30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384"/>
      <c r="C184" s="385"/>
      <c r="D184" s="385"/>
      <c r="E184" s="2"/>
      <c r="F184" s="2"/>
      <c r="G184" s="2"/>
      <c r="H184" s="2"/>
      <c r="I184" s="2"/>
      <c r="J184" s="2"/>
      <c r="K184" s="2"/>
      <c r="L184" s="2"/>
      <c r="M184" s="2"/>
      <c r="N184" s="386"/>
      <c r="O184" s="2"/>
      <c r="P184" s="30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384"/>
      <c r="C185" s="385"/>
      <c r="D185" s="385"/>
      <c r="E185" s="2"/>
      <c r="F185" s="2"/>
      <c r="G185" s="2"/>
      <c r="H185" s="2"/>
      <c r="I185" s="2"/>
      <c r="J185" s="2"/>
      <c r="K185" s="2"/>
      <c r="L185" s="2"/>
      <c r="M185" s="2"/>
      <c r="N185" s="386"/>
      <c r="O185" s="2"/>
      <c r="P185" s="30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384"/>
      <c r="C186" s="385"/>
      <c r="D186" s="385"/>
      <c r="E186" s="2"/>
      <c r="F186" s="2"/>
      <c r="G186" s="2"/>
      <c r="H186" s="2"/>
      <c r="I186" s="2"/>
      <c r="J186" s="2"/>
      <c r="K186" s="2"/>
      <c r="L186" s="2"/>
      <c r="M186" s="2"/>
      <c r="N186" s="386"/>
      <c r="O186" s="2"/>
      <c r="P186" s="30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384"/>
      <c r="C187" s="385"/>
      <c r="D187" s="385"/>
      <c r="E187" s="2"/>
      <c r="F187" s="2"/>
      <c r="G187" s="2"/>
      <c r="H187" s="2"/>
      <c r="I187" s="2"/>
      <c r="J187" s="2"/>
      <c r="K187" s="2"/>
      <c r="L187" s="2"/>
      <c r="M187" s="2"/>
      <c r="N187" s="386"/>
      <c r="O187" s="2"/>
      <c r="P187" s="30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384"/>
      <c r="C188" s="385"/>
      <c r="D188" s="385"/>
      <c r="E188" s="2"/>
      <c r="F188" s="2"/>
      <c r="G188" s="2"/>
      <c r="H188" s="2"/>
      <c r="I188" s="2"/>
      <c r="J188" s="2"/>
      <c r="K188" s="2"/>
      <c r="L188" s="2"/>
      <c r="M188" s="2"/>
      <c r="N188" s="386"/>
      <c r="O188" s="2"/>
      <c r="P188" s="30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384"/>
      <c r="C189" s="385"/>
      <c r="D189" s="385"/>
      <c r="E189" s="2"/>
      <c r="F189" s="2"/>
      <c r="G189" s="2"/>
      <c r="H189" s="2"/>
      <c r="I189" s="2"/>
      <c r="J189" s="2"/>
      <c r="K189" s="2"/>
      <c r="L189" s="2"/>
      <c r="M189" s="2"/>
      <c r="N189" s="386"/>
      <c r="O189" s="2"/>
      <c r="P189" s="30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384"/>
      <c r="C190" s="385"/>
      <c r="D190" s="385"/>
      <c r="E190" s="2"/>
      <c r="F190" s="2"/>
      <c r="G190" s="2"/>
      <c r="H190" s="2"/>
      <c r="I190" s="2"/>
      <c r="J190" s="2"/>
      <c r="K190" s="2"/>
      <c r="L190" s="2"/>
      <c r="M190" s="2"/>
      <c r="N190" s="386"/>
      <c r="O190" s="2"/>
      <c r="P190" s="30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384"/>
      <c r="C191" s="385"/>
      <c r="D191" s="385"/>
      <c r="E191" s="2"/>
      <c r="F191" s="2"/>
      <c r="G191" s="2"/>
      <c r="H191" s="2"/>
      <c r="I191" s="2"/>
      <c r="J191" s="2"/>
      <c r="K191" s="2"/>
      <c r="L191" s="2"/>
      <c r="M191" s="2"/>
      <c r="N191" s="386"/>
      <c r="O191" s="2"/>
      <c r="P191" s="30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384"/>
      <c r="C192" s="385"/>
      <c r="D192" s="385"/>
      <c r="E192" s="2"/>
      <c r="F192" s="2"/>
      <c r="G192" s="2"/>
      <c r="H192" s="2"/>
      <c r="I192" s="2"/>
      <c r="J192" s="2"/>
      <c r="K192" s="2"/>
      <c r="L192" s="2"/>
      <c r="M192" s="2"/>
      <c r="N192" s="386"/>
      <c r="O192" s="2"/>
      <c r="P192" s="30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384"/>
      <c r="C193" s="385"/>
      <c r="D193" s="385"/>
      <c r="E193" s="2"/>
      <c r="F193" s="2"/>
      <c r="G193" s="2"/>
      <c r="H193" s="2"/>
      <c r="I193" s="2"/>
      <c r="J193" s="2"/>
      <c r="K193" s="2"/>
      <c r="L193" s="2"/>
      <c r="M193" s="2"/>
      <c r="N193" s="386"/>
      <c r="O193" s="2"/>
      <c r="P193" s="30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384"/>
      <c r="C194" s="385"/>
      <c r="D194" s="385"/>
      <c r="E194" s="2"/>
      <c r="F194" s="2"/>
      <c r="G194" s="2"/>
      <c r="H194" s="2"/>
      <c r="I194" s="2"/>
      <c r="J194" s="2"/>
      <c r="K194" s="2"/>
      <c r="L194" s="2"/>
      <c r="M194" s="2"/>
      <c r="N194" s="386"/>
      <c r="O194" s="2"/>
      <c r="P194" s="30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384"/>
      <c r="C195" s="385"/>
      <c r="D195" s="385"/>
      <c r="E195" s="2"/>
      <c r="F195" s="2"/>
      <c r="G195" s="2"/>
      <c r="H195" s="2"/>
      <c r="I195" s="2"/>
      <c r="J195" s="2"/>
      <c r="K195" s="2"/>
      <c r="L195" s="2"/>
      <c r="M195" s="2"/>
      <c r="N195" s="386"/>
      <c r="O195" s="2"/>
      <c r="P195" s="30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384"/>
      <c r="C196" s="385"/>
      <c r="D196" s="385"/>
      <c r="E196" s="2"/>
      <c r="F196" s="2"/>
      <c r="G196" s="2"/>
      <c r="H196" s="2"/>
      <c r="I196" s="2"/>
      <c r="J196" s="2"/>
      <c r="K196" s="2"/>
      <c r="L196" s="2"/>
      <c r="M196" s="2"/>
      <c r="N196" s="386"/>
      <c r="O196" s="2"/>
      <c r="P196" s="30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384"/>
      <c r="C197" s="385"/>
      <c r="D197" s="385"/>
      <c r="E197" s="2"/>
      <c r="F197" s="2"/>
      <c r="G197" s="2"/>
      <c r="H197" s="2"/>
      <c r="I197" s="2"/>
      <c r="J197" s="2"/>
      <c r="K197" s="2"/>
      <c r="L197" s="2"/>
      <c r="M197" s="2"/>
      <c r="N197" s="386"/>
      <c r="O197" s="2"/>
      <c r="P197" s="30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384"/>
      <c r="C198" s="385"/>
      <c r="D198" s="385"/>
      <c r="E198" s="2"/>
      <c r="F198" s="2"/>
      <c r="G198" s="2"/>
      <c r="H198" s="2"/>
      <c r="I198" s="2"/>
      <c r="J198" s="2"/>
      <c r="K198" s="2"/>
      <c r="L198" s="2"/>
      <c r="M198" s="2"/>
      <c r="N198" s="386"/>
      <c r="O198" s="2"/>
      <c r="P198" s="30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384"/>
      <c r="C199" s="385"/>
      <c r="D199" s="385"/>
      <c r="E199" s="2"/>
      <c r="F199" s="2"/>
      <c r="G199" s="2"/>
      <c r="H199" s="2"/>
      <c r="I199" s="2"/>
      <c r="J199" s="2"/>
      <c r="K199" s="2"/>
      <c r="L199" s="2"/>
      <c r="M199" s="2"/>
      <c r="N199" s="386"/>
      <c r="O199" s="2"/>
      <c r="P199" s="30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384"/>
      <c r="C200" s="385"/>
      <c r="D200" s="385"/>
      <c r="E200" s="2"/>
      <c r="F200" s="2"/>
      <c r="G200" s="2"/>
      <c r="H200" s="2"/>
      <c r="I200" s="2"/>
      <c r="J200" s="2"/>
      <c r="K200" s="2"/>
      <c r="L200" s="2"/>
      <c r="M200" s="2"/>
      <c r="N200" s="386"/>
      <c r="O200" s="2"/>
      <c r="P200" s="30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384"/>
      <c r="C201" s="385"/>
      <c r="D201" s="385"/>
      <c r="E201" s="2"/>
      <c r="F201" s="2"/>
      <c r="G201" s="2"/>
      <c r="H201" s="2"/>
      <c r="I201" s="2"/>
      <c r="J201" s="2"/>
      <c r="K201" s="2"/>
      <c r="L201" s="2"/>
      <c r="M201" s="2"/>
      <c r="N201" s="386"/>
      <c r="O201" s="2"/>
      <c r="P201" s="30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384"/>
      <c r="C202" s="385"/>
      <c r="D202" s="385"/>
      <c r="E202" s="2"/>
      <c r="F202" s="2"/>
      <c r="G202" s="2"/>
      <c r="H202" s="2"/>
      <c r="I202" s="2"/>
      <c r="J202" s="2"/>
      <c r="K202" s="2"/>
      <c r="L202" s="2"/>
      <c r="M202" s="2"/>
      <c r="N202" s="386"/>
      <c r="O202" s="2"/>
      <c r="P202" s="30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384"/>
      <c r="C203" s="385"/>
      <c r="D203" s="385"/>
      <c r="E203" s="2"/>
      <c r="F203" s="2"/>
      <c r="G203" s="2"/>
      <c r="H203" s="2"/>
      <c r="I203" s="2"/>
      <c r="J203" s="2"/>
      <c r="K203" s="2"/>
      <c r="L203" s="2"/>
      <c r="M203" s="2"/>
      <c r="N203" s="386"/>
      <c r="O203" s="2"/>
      <c r="P203" s="30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384"/>
      <c r="C204" s="385"/>
      <c r="D204" s="385"/>
      <c r="E204" s="2"/>
      <c r="F204" s="2"/>
      <c r="G204" s="2"/>
      <c r="H204" s="2"/>
      <c r="I204" s="2"/>
      <c r="J204" s="2"/>
      <c r="K204" s="2"/>
      <c r="L204" s="2"/>
      <c r="M204" s="2"/>
      <c r="N204" s="386"/>
      <c r="O204" s="2"/>
      <c r="P204" s="30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384"/>
      <c r="C205" s="385"/>
      <c r="D205" s="385"/>
      <c r="E205" s="2"/>
      <c r="F205" s="2"/>
      <c r="G205" s="2"/>
      <c r="H205" s="2"/>
      <c r="I205" s="2"/>
      <c r="J205" s="2"/>
      <c r="K205" s="2"/>
      <c r="L205" s="2"/>
      <c r="M205" s="2"/>
      <c r="N205" s="386"/>
      <c r="O205" s="2"/>
      <c r="P205" s="30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384"/>
      <c r="C206" s="385"/>
      <c r="D206" s="385"/>
      <c r="E206" s="2"/>
      <c r="F206" s="2"/>
      <c r="G206" s="2"/>
      <c r="H206" s="2"/>
      <c r="I206" s="2"/>
      <c r="J206" s="2"/>
      <c r="K206" s="2"/>
      <c r="L206" s="2"/>
      <c r="M206" s="2"/>
      <c r="N206" s="386"/>
      <c r="O206" s="2"/>
      <c r="P206" s="30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384"/>
      <c r="C207" s="385"/>
      <c r="D207" s="385"/>
      <c r="E207" s="2"/>
      <c r="F207" s="2"/>
      <c r="G207" s="2"/>
      <c r="H207" s="2"/>
      <c r="I207" s="2"/>
      <c r="J207" s="2"/>
      <c r="K207" s="2"/>
      <c r="L207" s="2"/>
      <c r="M207" s="2"/>
      <c r="N207" s="386"/>
      <c r="O207" s="2"/>
      <c r="P207" s="30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384"/>
      <c r="C208" s="385"/>
      <c r="D208" s="385"/>
      <c r="E208" s="2"/>
      <c r="F208" s="2"/>
      <c r="G208" s="2"/>
      <c r="H208" s="2"/>
      <c r="I208" s="2"/>
      <c r="J208" s="2"/>
      <c r="K208" s="2"/>
      <c r="L208" s="2"/>
      <c r="M208" s="2"/>
      <c r="N208" s="386"/>
      <c r="O208" s="2"/>
      <c r="P208" s="30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384"/>
      <c r="C209" s="385"/>
      <c r="D209" s="385"/>
      <c r="E209" s="2"/>
      <c r="F209" s="2"/>
      <c r="G209" s="2"/>
      <c r="H209" s="2"/>
      <c r="I209" s="2"/>
      <c r="J209" s="2"/>
      <c r="K209" s="2"/>
      <c r="L209" s="2"/>
      <c r="M209" s="2"/>
      <c r="N209" s="386"/>
      <c r="O209" s="2"/>
      <c r="P209" s="30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384"/>
      <c r="C210" s="385"/>
      <c r="D210" s="385"/>
      <c r="E210" s="2"/>
      <c r="F210" s="2"/>
      <c r="G210" s="2"/>
      <c r="H210" s="2"/>
      <c r="I210" s="2"/>
      <c r="J210" s="2"/>
      <c r="K210" s="2"/>
      <c r="L210" s="2"/>
      <c r="M210" s="2"/>
      <c r="N210" s="386"/>
      <c r="O210" s="2"/>
      <c r="P210" s="30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384"/>
      <c r="C211" s="385"/>
      <c r="D211" s="385"/>
      <c r="E211" s="2"/>
      <c r="F211" s="2"/>
      <c r="G211" s="2"/>
      <c r="H211" s="2"/>
      <c r="I211" s="2"/>
      <c r="J211" s="2"/>
      <c r="K211" s="2"/>
      <c r="L211" s="2"/>
      <c r="M211" s="2"/>
      <c r="N211" s="386"/>
      <c r="O211" s="2"/>
      <c r="P211" s="30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384"/>
      <c r="C212" s="385"/>
      <c r="D212" s="385"/>
      <c r="E212" s="2"/>
      <c r="F212" s="2"/>
      <c r="G212" s="2"/>
      <c r="H212" s="2"/>
      <c r="I212" s="2"/>
      <c r="J212" s="2"/>
      <c r="K212" s="2"/>
      <c r="L212" s="2"/>
      <c r="M212" s="2"/>
      <c r="N212" s="386"/>
      <c r="O212" s="2"/>
      <c r="P212" s="30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384"/>
      <c r="C213" s="385"/>
      <c r="D213" s="385"/>
      <c r="E213" s="2"/>
      <c r="F213" s="2"/>
      <c r="G213" s="2"/>
      <c r="H213" s="2"/>
      <c r="I213" s="2"/>
      <c r="J213" s="2"/>
      <c r="K213" s="2"/>
      <c r="L213" s="2"/>
      <c r="M213" s="2"/>
      <c r="N213" s="386"/>
      <c r="O213" s="2"/>
      <c r="P213" s="30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384"/>
      <c r="C214" s="385"/>
      <c r="D214" s="385"/>
      <c r="E214" s="2"/>
      <c r="F214" s="2"/>
      <c r="G214" s="2"/>
      <c r="H214" s="2"/>
      <c r="I214" s="2"/>
      <c r="J214" s="2"/>
      <c r="K214" s="2"/>
      <c r="L214" s="2"/>
      <c r="M214" s="2"/>
      <c r="N214" s="386"/>
      <c r="O214" s="2"/>
      <c r="P214" s="30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384"/>
      <c r="C215" s="385"/>
      <c r="D215" s="385"/>
      <c r="E215" s="2"/>
      <c r="F215" s="2"/>
      <c r="G215" s="2"/>
      <c r="H215" s="2"/>
      <c r="I215" s="2"/>
      <c r="J215" s="2"/>
      <c r="K215" s="2"/>
      <c r="L215" s="2"/>
      <c r="M215" s="2"/>
      <c r="N215" s="386"/>
      <c r="O215" s="2"/>
      <c r="P215" s="30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384"/>
      <c r="C216" s="385"/>
      <c r="D216" s="385"/>
      <c r="E216" s="2"/>
      <c r="F216" s="2"/>
      <c r="G216" s="2"/>
      <c r="H216" s="2"/>
      <c r="I216" s="2"/>
      <c r="J216" s="2"/>
      <c r="K216" s="2"/>
      <c r="L216" s="2"/>
      <c r="M216" s="2"/>
      <c r="N216" s="386"/>
      <c r="O216" s="2"/>
      <c r="P216" s="30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384"/>
      <c r="C217" s="385"/>
      <c r="D217" s="385"/>
      <c r="E217" s="2"/>
      <c r="F217" s="2"/>
      <c r="G217" s="2"/>
      <c r="H217" s="2"/>
      <c r="I217" s="2"/>
      <c r="J217" s="2"/>
      <c r="K217" s="2"/>
      <c r="L217" s="2"/>
      <c r="M217" s="2"/>
      <c r="N217" s="386"/>
      <c r="O217" s="2"/>
      <c r="P217" s="30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384"/>
      <c r="C218" s="385"/>
      <c r="D218" s="385"/>
      <c r="E218" s="2"/>
      <c r="F218" s="2"/>
      <c r="G218" s="2"/>
      <c r="H218" s="2"/>
      <c r="I218" s="2"/>
      <c r="J218" s="2"/>
      <c r="K218" s="2"/>
      <c r="L218" s="2"/>
      <c r="M218" s="2"/>
      <c r="N218" s="386"/>
      <c r="O218" s="2"/>
      <c r="P218" s="30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384"/>
      <c r="C219" s="385"/>
      <c r="D219" s="385"/>
      <c r="E219" s="2"/>
      <c r="F219" s="2"/>
      <c r="G219" s="2"/>
      <c r="H219" s="2"/>
      <c r="I219" s="2"/>
      <c r="J219" s="2"/>
      <c r="K219" s="2"/>
      <c r="L219" s="2"/>
      <c r="M219" s="2"/>
      <c r="N219" s="386"/>
      <c r="O219" s="2"/>
      <c r="P219" s="30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384"/>
      <c r="C220" s="385"/>
      <c r="D220" s="385"/>
      <c r="E220" s="2"/>
      <c r="F220" s="2"/>
      <c r="G220" s="2"/>
      <c r="H220" s="2"/>
      <c r="I220" s="2"/>
      <c r="J220" s="2"/>
      <c r="K220" s="2"/>
      <c r="L220" s="2"/>
      <c r="M220" s="2"/>
      <c r="N220" s="386"/>
      <c r="O220" s="2"/>
      <c r="P220" s="30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384"/>
      <c r="C221" s="385"/>
      <c r="D221" s="385"/>
      <c r="E221" s="2"/>
      <c r="F221" s="2"/>
      <c r="G221" s="2"/>
      <c r="H221" s="2"/>
      <c r="I221" s="2"/>
      <c r="J221" s="2"/>
      <c r="K221" s="2"/>
      <c r="L221" s="2"/>
      <c r="M221" s="2"/>
      <c r="N221" s="386"/>
      <c r="O221" s="2"/>
      <c r="P221" s="30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384"/>
      <c r="C222" s="385"/>
      <c r="D222" s="385"/>
      <c r="E222" s="2"/>
      <c r="F222" s="2"/>
      <c r="G222" s="2"/>
      <c r="H222" s="2"/>
      <c r="I222" s="2"/>
      <c r="J222" s="2"/>
      <c r="K222" s="2"/>
      <c r="L222" s="2"/>
      <c r="M222" s="2"/>
      <c r="N222" s="386"/>
      <c r="O222" s="2"/>
      <c r="P222" s="30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384"/>
      <c r="C223" s="385"/>
      <c r="D223" s="385"/>
      <c r="E223" s="2"/>
      <c r="F223" s="2"/>
      <c r="G223" s="2"/>
      <c r="H223" s="2"/>
      <c r="I223" s="2"/>
      <c r="J223" s="2"/>
      <c r="K223" s="2"/>
      <c r="L223" s="2"/>
      <c r="M223" s="2"/>
      <c r="N223" s="386"/>
      <c r="O223" s="2"/>
      <c r="P223" s="30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384"/>
      <c r="C224" s="385"/>
      <c r="D224" s="385"/>
      <c r="E224" s="2"/>
      <c r="F224" s="2"/>
      <c r="G224" s="2"/>
      <c r="H224" s="2"/>
      <c r="I224" s="2"/>
      <c r="J224" s="2"/>
      <c r="K224" s="2"/>
      <c r="L224" s="2"/>
      <c r="M224" s="2"/>
      <c r="N224" s="386"/>
      <c r="O224" s="2"/>
      <c r="P224" s="30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384"/>
      <c r="C225" s="385"/>
      <c r="D225" s="385"/>
      <c r="E225" s="2"/>
      <c r="F225" s="2"/>
      <c r="G225" s="2"/>
      <c r="H225" s="2"/>
      <c r="I225" s="2"/>
      <c r="J225" s="2"/>
      <c r="K225" s="2"/>
      <c r="L225" s="2"/>
      <c r="M225" s="2"/>
      <c r="N225" s="386"/>
      <c r="O225" s="2"/>
      <c r="P225" s="30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384"/>
      <c r="C226" s="385"/>
      <c r="D226" s="385"/>
      <c r="E226" s="2"/>
      <c r="F226" s="2"/>
      <c r="G226" s="2"/>
      <c r="H226" s="2"/>
      <c r="I226" s="2"/>
      <c r="J226" s="2"/>
      <c r="K226" s="2"/>
      <c r="L226" s="2"/>
      <c r="M226" s="2"/>
      <c r="N226" s="386"/>
      <c r="O226" s="2"/>
      <c r="P226" s="30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384"/>
      <c r="C227" s="385"/>
      <c r="D227" s="385"/>
      <c r="E227" s="2"/>
      <c r="F227" s="2"/>
      <c r="G227" s="2"/>
      <c r="H227" s="2"/>
      <c r="I227" s="2"/>
      <c r="J227" s="2"/>
      <c r="K227" s="2"/>
      <c r="L227" s="2"/>
      <c r="M227" s="2"/>
      <c r="N227" s="386"/>
      <c r="O227" s="2"/>
      <c r="P227" s="30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384"/>
      <c r="C228" s="385"/>
      <c r="D228" s="385"/>
      <c r="E228" s="2"/>
      <c r="F228" s="2"/>
      <c r="G228" s="2"/>
      <c r="H228" s="2"/>
      <c r="I228" s="2"/>
      <c r="J228" s="2"/>
      <c r="K228" s="2"/>
      <c r="L228" s="2"/>
      <c r="M228" s="2"/>
      <c r="N228" s="386"/>
      <c r="O228" s="2"/>
      <c r="P228" s="30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384"/>
      <c r="C229" s="385"/>
      <c r="D229" s="385"/>
      <c r="E229" s="2"/>
      <c r="F229" s="2"/>
      <c r="G229" s="2"/>
      <c r="H229" s="2"/>
      <c r="I229" s="2"/>
      <c r="J229" s="2"/>
      <c r="K229" s="2"/>
      <c r="L229" s="2"/>
      <c r="M229" s="2"/>
      <c r="N229" s="386"/>
      <c r="O229" s="2"/>
      <c r="P229" s="30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384"/>
      <c r="C230" s="385"/>
      <c r="D230" s="385"/>
      <c r="E230" s="2"/>
      <c r="F230" s="2"/>
      <c r="G230" s="2"/>
      <c r="H230" s="2"/>
      <c r="I230" s="2"/>
      <c r="J230" s="2"/>
      <c r="K230" s="2"/>
      <c r="L230" s="2"/>
      <c r="M230" s="2"/>
      <c r="N230" s="386"/>
      <c r="O230" s="2"/>
      <c r="P230" s="30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384"/>
      <c r="C231" s="385"/>
      <c r="D231" s="385"/>
      <c r="E231" s="2"/>
      <c r="F231" s="2"/>
      <c r="G231" s="2"/>
      <c r="H231" s="2"/>
      <c r="I231" s="2"/>
      <c r="J231" s="2"/>
      <c r="K231" s="2"/>
      <c r="L231" s="2"/>
      <c r="M231" s="2"/>
      <c r="N231" s="386"/>
      <c r="O231" s="2"/>
      <c r="P231" s="30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384"/>
      <c r="C232" s="385"/>
      <c r="D232" s="385"/>
      <c r="E232" s="2"/>
      <c r="F232" s="2"/>
      <c r="G232" s="2"/>
      <c r="H232" s="2"/>
      <c r="I232" s="2"/>
      <c r="J232" s="2"/>
      <c r="K232" s="2"/>
      <c r="L232" s="2"/>
      <c r="M232" s="2"/>
      <c r="N232" s="386"/>
      <c r="O232" s="2"/>
      <c r="P232" s="30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384"/>
      <c r="C233" s="385"/>
      <c r="D233" s="385"/>
      <c r="E233" s="2"/>
      <c r="F233" s="2"/>
      <c r="G233" s="2"/>
      <c r="H233" s="2"/>
      <c r="I233" s="2"/>
      <c r="J233" s="2"/>
      <c r="K233" s="2"/>
      <c r="L233" s="2"/>
      <c r="M233" s="2"/>
      <c r="N233" s="386"/>
      <c r="O233" s="2"/>
      <c r="P233" s="30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384"/>
      <c r="C234" s="385"/>
      <c r="D234" s="385"/>
      <c r="E234" s="2"/>
      <c r="F234" s="2"/>
      <c r="G234" s="2"/>
      <c r="H234" s="2"/>
      <c r="I234" s="2"/>
      <c r="J234" s="2"/>
      <c r="K234" s="2"/>
      <c r="L234" s="2"/>
      <c r="M234" s="2"/>
      <c r="N234" s="386"/>
      <c r="O234" s="2"/>
      <c r="P234" s="30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384"/>
      <c r="C235" s="385"/>
      <c r="D235" s="385"/>
      <c r="E235" s="2"/>
      <c r="F235" s="2"/>
      <c r="G235" s="2"/>
      <c r="H235" s="2"/>
      <c r="I235" s="2"/>
      <c r="J235" s="2"/>
      <c r="K235" s="2"/>
      <c r="L235" s="2"/>
      <c r="M235" s="2"/>
      <c r="N235" s="386"/>
      <c r="O235" s="2"/>
      <c r="P235" s="30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384"/>
      <c r="C236" s="385"/>
      <c r="D236" s="385"/>
      <c r="E236" s="2"/>
      <c r="F236" s="2"/>
      <c r="G236" s="2"/>
      <c r="H236" s="2"/>
      <c r="I236" s="2"/>
      <c r="J236" s="2"/>
      <c r="K236" s="2"/>
      <c r="L236" s="2"/>
      <c r="M236" s="2"/>
      <c r="N236" s="386"/>
      <c r="O236" s="2"/>
      <c r="P236" s="30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384"/>
      <c r="C237" s="385"/>
      <c r="D237" s="385"/>
      <c r="E237" s="2"/>
      <c r="F237" s="2"/>
      <c r="G237" s="2"/>
      <c r="H237" s="2"/>
      <c r="I237" s="2"/>
      <c r="J237" s="2"/>
      <c r="K237" s="2"/>
      <c r="L237" s="2"/>
      <c r="M237" s="2"/>
      <c r="N237" s="386"/>
      <c r="O237" s="2"/>
      <c r="P237" s="30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384"/>
      <c r="C238" s="385"/>
      <c r="D238" s="385"/>
      <c r="E238" s="2"/>
      <c r="F238" s="2"/>
      <c r="G238" s="2"/>
      <c r="H238" s="2"/>
      <c r="I238" s="2"/>
      <c r="J238" s="2"/>
      <c r="K238" s="2"/>
      <c r="L238" s="2"/>
      <c r="M238" s="2"/>
      <c r="N238" s="386"/>
      <c r="O238" s="2"/>
      <c r="P238" s="30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384"/>
      <c r="C239" s="385"/>
      <c r="D239" s="385"/>
      <c r="E239" s="2"/>
      <c r="F239" s="2"/>
      <c r="G239" s="2"/>
      <c r="H239" s="2"/>
      <c r="I239" s="2"/>
      <c r="J239" s="2"/>
      <c r="K239" s="2"/>
      <c r="L239" s="2"/>
      <c r="M239" s="2"/>
      <c r="N239" s="386"/>
      <c r="O239" s="2"/>
      <c r="P239" s="30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384"/>
      <c r="C240" s="385"/>
      <c r="D240" s="385"/>
      <c r="E240" s="2"/>
      <c r="F240" s="2"/>
      <c r="G240" s="2"/>
      <c r="H240" s="2"/>
      <c r="I240" s="2"/>
      <c r="J240" s="2"/>
      <c r="K240" s="2"/>
      <c r="L240" s="2"/>
      <c r="M240" s="2"/>
      <c r="N240" s="386"/>
      <c r="O240" s="2"/>
      <c r="P240" s="30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384"/>
      <c r="C241" s="385"/>
      <c r="D241" s="385"/>
      <c r="E241" s="2"/>
      <c r="F241" s="2"/>
      <c r="G241" s="2"/>
      <c r="H241" s="2"/>
      <c r="I241" s="2"/>
      <c r="J241" s="2"/>
      <c r="K241" s="2"/>
      <c r="L241" s="2"/>
      <c r="M241" s="2"/>
      <c r="N241" s="386"/>
      <c r="O241" s="2"/>
      <c r="P241" s="30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384"/>
      <c r="C242" s="385"/>
      <c r="D242" s="385"/>
      <c r="E242" s="2"/>
      <c r="F242" s="2"/>
      <c r="G242" s="2"/>
      <c r="H242" s="2"/>
      <c r="I242" s="2"/>
      <c r="J242" s="2"/>
      <c r="K242" s="2"/>
      <c r="L242" s="2"/>
      <c r="M242" s="2"/>
      <c r="N242" s="386"/>
      <c r="O242" s="2"/>
      <c r="P242" s="30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384"/>
      <c r="C243" s="385"/>
      <c r="D243" s="385"/>
      <c r="E243" s="2"/>
      <c r="F243" s="2"/>
      <c r="G243" s="2"/>
      <c r="H243" s="2"/>
      <c r="I243" s="2"/>
      <c r="J243" s="2"/>
      <c r="K243" s="2"/>
      <c r="L243" s="2"/>
      <c r="M243" s="2"/>
      <c r="N243" s="386"/>
      <c r="O243" s="2"/>
      <c r="P243" s="30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384"/>
      <c r="C244" s="385"/>
      <c r="D244" s="385"/>
      <c r="E244" s="2"/>
      <c r="F244" s="2"/>
      <c r="G244" s="2"/>
      <c r="H244" s="2"/>
      <c r="I244" s="2"/>
      <c r="J244" s="2"/>
      <c r="K244" s="2"/>
      <c r="L244" s="2"/>
      <c r="M244" s="2"/>
      <c r="N244" s="386"/>
      <c r="O244" s="2"/>
      <c r="P244" s="30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384"/>
      <c r="C245" s="385"/>
      <c r="D245" s="385"/>
      <c r="E245" s="2"/>
      <c r="F245" s="2"/>
      <c r="G245" s="2"/>
      <c r="H245" s="2"/>
      <c r="I245" s="2"/>
      <c r="J245" s="2"/>
      <c r="K245" s="2"/>
      <c r="L245" s="2"/>
      <c r="M245" s="2"/>
      <c r="N245" s="386"/>
      <c r="O245" s="2"/>
      <c r="P245" s="30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384"/>
      <c r="C246" s="385"/>
      <c r="D246" s="385"/>
      <c r="E246" s="2"/>
      <c r="F246" s="2"/>
      <c r="G246" s="2"/>
      <c r="H246" s="2"/>
      <c r="I246" s="2"/>
      <c r="J246" s="2"/>
      <c r="K246" s="2"/>
      <c r="L246" s="2"/>
      <c r="M246" s="2"/>
      <c r="N246" s="386"/>
      <c r="O246" s="2"/>
      <c r="P246" s="30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384"/>
      <c r="C247" s="385"/>
      <c r="D247" s="385"/>
      <c r="E247" s="2"/>
      <c r="F247" s="2"/>
      <c r="G247" s="2"/>
      <c r="H247" s="2"/>
      <c r="I247" s="2"/>
      <c r="J247" s="2"/>
      <c r="K247" s="2"/>
      <c r="L247" s="2"/>
      <c r="M247" s="2"/>
      <c r="N247" s="386"/>
      <c r="O247" s="2"/>
      <c r="P247" s="30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384"/>
      <c r="C248" s="385"/>
      <c r="D248" s="385"/>
      <c r="E248" s="2"/>
      <c r="F248" s="2"/>
      <c r="G248" s="2"/>
      <c r="H248" s="2"/>
      <c r="I248" s="2"/>
      <c r="J248" s="2"/>
      <c r="K248" s="2"/>
      <c r="L248" s="2"/>
      <c r="M248" s="2"/>
      <c r="N248" s="386"/>
      <c r="O248" s="2"/>
      <c r="P248" s="30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384"/>
      <c r="C249" s="385"/>
      <c r="D249" s="385"/>
      <c r="E249" s="2"/>
      <c r="F249" s="2"/>
      <c r="G249" s="2"/>
      <c r="H249" s="2"/>
      <c r="I249" s="2"/>
      <c r="J249" s="2"/>
      <c r="K249" s="2"/>
      <c r="L249" s="2"/>
      <c r="M249" s="2"/>
      <c r="N249" s="386"/>
      <c r="O249" s="2"/>
      <c r="P249" s="30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384"/>
      <c r="C250" s="385"/>
      <c r="D250" s="385"/>
      <c r="E250" s="2"/>
      <c r="F250" s="2"/>
      <c r="G250" s="2"/>
      <c r="H250" s="2"/>
      <c r="I250" s="2"/>
      <c r="J250" s="2"/>
      <c r="K250" s="2"/>
      <c r="L250" s="2"/>
      <c r="M250" s="2"/>
      <c r="N250" s="386"/>
      <c r="O250" s="2"/>
      <c r="P250" s="30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384"/>
      <c r="C251" s="385"/>
      <c r="D251" s="385"/>
      <c r="E251" s="2"/>
      <c r="F251" s="2"/>
      <c r="G251" s="2"/>
      <c r="H251" s="2"/>
      <c r="I251" s="2"/>
      <c r="J251" s="2"/>
      <c r="K251" s="2"/>
      <c r="L251" s="2"/>
      <c r="M251" s="2"/>
      <c r="N251" s="386"/>
      <c r="O251" s="2"/>
      <c r="P251" s="30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384"/>
      <c r="C252" s="385"/>
      <c r="D252" s="385"/>
      <c r="E252" s="2"/>
      <c r="F252" s="2"/>
      <c r="G252" s="2"/>
      <c r="H252" s="2"/>
      <c r="I252" s="2"/>
      <c r="J252" s="2"/>
      <c r="K252" s="2"/>
      <c r="L252" s="2"/>
      <c r="M252" s="2"/>
      <c r="N252" s="386"/>
      <c r="O252" s="2"/>
      <c r="P252" s="30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384"/>
      <c r="C253" s="385"/>
      <c r="D253" s="385"/>
      <c r="E253" s="2"/>
      <c r="F253" s="2"/>
      <c r="G253" s="2"/>
      <c r="H253" s="2"/>
      <c r="I253" s="2"/>
      <c r="J253" s="2"/>
      <c r="K253" s="2"/>
      <c r="L253" s="2"/>
      <c r="M253" s="2"/>
      <c r="N253" s="386"/>
      <c r="O253" s="2"/>
      <c r="P253" s="30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384"/>
      <c r="C254" s="385"/>
      <c r="D254" s="385"/>
      <c r="E254" s="2"/>
      <c r="F254" s="2"/>
      <c r="G254" s="2"/>
      <c r="H254" s="2"/>
      <c r="I254" s="2"/>
      <c r="J254" s="2"/>
      <c r="K254" s="2"/>
      <c r="L254" s="2"/>
      <c r="M254" s="2"/>
      <c r="N254" s="386"/>
      <c r="O254" s="2"/>
      <c r="P254" s="30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384"/>
      <c r="C255" s="385"/>
      <c r="D255" s="385"/>
      <c r="E255" s="2"/>
      <c r="F255" s="2"/>
      <c r="G255" s="2"/>
      <c r="H255" s="2"/>
      <c r="I255" s="2"/>
      <c r="J255" s="2"/>
      <c r="K255" s="2"/>
      <c r="L255" s="2"/>
      <c r="M255" s="2"/>
      <c r="N255" s="386"/>
      <c r="O255" s="2"/>
      <c r="P255" s="30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384"/>
      <c r="C256" s="385"/>
      <c r="D256" s="385"/>
      <c r="E256" s="2"/>
      <c r="F256" s="2"/>
      <c r="G256" s="2"/>
      <c r="H256" s="2"/>
      <c r="I256" s="2"/>
      <c r="J256" s="2"/>
      <c r="K256" s="2"/>
      <c r="L256" s="2"/>
      <c r="M256" s="2"/>
      <c r="N256" s="386"/>
      <c r="O256" s="2"/>
      <c r="P256" s="30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384"/>
      <c r="C257" s="385"/>
      <c r="D257" s="385"/>
      <c r="E257" s="2"/>
      <c r="F257" s="2"/>
      <c r="G257" s="2"/>
      <c r="H257" s="2"/>
      <c r="I257" s="2"/>
      <c r="J257" s="2"/>
      <c r="K257" s="2"/>
      <c r="L257" s="2"/>
      <c r="M257" s="2"/>
      <c r="N257" s="386"/>
      <c r="O257" s="2"/>
      <c r="P257" s="30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384"/>
      <c r="C258" s="385"/>
      <c r="D258" s="385"/>
      <c r="E258" s="2"/>
      <c r="F258" s="2"/>
      <c r="G258" s="2"/>
      <c r="H258" s="2"/>
      <c r="I258" s="2"/>
      <c r="J258" s="2"/>
      <c r="K258" s="2"/>
      <c r="L258" s="2"/>
      <c r="M258" s="2"/>
      <c r="N258" s="386"/>
      <c r="O258" s="2"/>
      <c r="P258" s="30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384"/>
      <c r="C259" s="385"/>
      <c r="D259" s="385"/>
      <c r="E259" s="2"/>
      <c r="F259" s="2"/>
      <c r="G259" s="2"/>
      <c r="H259" s="2"/>
      <c r="I259" s="2"/>
      <c r="J259" s="2"/>
      <c r="K259" s="2"/>
      <c r="L259" s="2"/>
      <c r="M259" s="2"/>
      <c r="N259" s="386"/>
      <c r="O259" s="2"/>
      <c r="P259" s="30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384"/>
      <c r="C260" s="385"/>
      <c r="D260" s="385"/>
      <c r="E260" s="2"/>
      <c r="F260" s="2"/>
      <c r="G260" s="2"/>
      <c r="H260" s="2"/>
      <c r="I260" s="2"/>
      <c r="J260" s="2"/>
      <c r="K260" s="2"/>
      <c r="L260" s="2"/>
      <c r="M260" s="2"/>
      <c r="N260" s="386"/>
      <c r="O260" s="2"/>
      <c r="P260" s="30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384"/>
      <c r="C261" s="385"/>
      <c r="D261" s="385"/>
      <c r="E261" s="2"/>
      <c r="F261" s="2"/>
      <c r="G261" s="2"/>
      <c r="H261" s="2"/>
      <c r="I261" s="2"/>
      <c r="J261" s="2"/>
      <c r="K261" s="2"/>
      <c r="L261" s="2"/>
      <c r="M261" s="2"/>
      <c r="N261" s="386"/>
      <c r="O261" s="2"/>
      <c r="P261" s="30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384"/>
      <c r="C262" s="385"/>
      <c r="D262" s="385"/>
      <c r="E262" s="2"/>
      <c r="F262" s="2"/>
      <c r="G262" s="2"/>
      <c r="H262" s="2"/>
      <c r="I262" s="2"/>
      <c r="J262" s="2"/>
      <c r="K262" s="2"/>
      <c r="L262" s="2"/>
      <c r="M262" s="2"/>
      <c r="N262" s="386"/>
      <c r="O262" s="2"/>
      <c r="P262" s="30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384"/>
      <c r="C263" s="385"/>
      <c r="D263" s="385"/>
      <c r="E263" s="2"/>
      <c r="F263" s="2"/>
      <c r="G263" s="2"/>
      <c r="H263" s="2"/>
      <c r="I263" s="2"/>
      <c r="J263" s="2"/>
      <c r="K263" s="2"/>
      <c r="L263" s="2"/>
      <c r="M263" s="2"/>
      <c r="N263" s="386"/>
      <c r="O263" s="2"/>
      <c r="P263" s="30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384"/>
      <c r="C264" s="385"/>
      <c r="D264" s="385"/>
      <c r="E264" s="2"/>
      <c r="F264" s="2"/>
      <c r="G264" s="2"/>
      <c r="H264" s="2"/>
      <c r="I264" s="2"/>
      <c r="J264" s="2"/>
      <c r="K264" s="2"/>
      <c r="L264" s="2"/>
      <c r="M264" s="2"/>
      <c r="N264" s="386"/>
      <c r="O264" s="2"/>
      <c r="P264" s="30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384"/>
      <c r="C265" s="385"/>
      <c r="D265" s="385"/>
      <c r="E265" s="2"/>
      <c r="F265" s="2"/>
      <c r="G265" s="2"/>
      <c r="H265" s="2"/>
      <c r="I265" s="2"/>
      <c r="J265" s="2"/>
      <c r="K265" s="2"/>
      <c r="L265" s="2"/>
      <c r="M265" s="2"/>
      <c r="N265" s="386"/>
      <c r="O265" s="2"/>
      <c r="P265" s="30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384"/>
      <c r="C266" s="385"/>
      <c r="D266" s="385"/>
      <c r="E266" s="2"/>
      <c r="F266" s="2"/>
      <c r="G266" s="2"/>
      <c r="H266" s="2"/>
      <c r="I266" s="2"/>
      <c r="J266" s="2"/>
      <c r="K266" s="2"/>
      <c r="L266" s="2"/>
      <c r="M266" s="2"/>
      <c r="N266" s="386"/>
      <c r="O266" s="2"/>
      <c r="P266" s="30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384"/>
      <c r="C267" s="385"/>
      <c r="D267" s="385"/>
      <c r="E267" s="2"/>
      <c r="F267" s="2"/>
      <c r="G267" s="2"/>
      <c r="H267" s="2"/>
      <c r="I267" s="2"/>
      <c r="J267" s="2"/>
      <c r="K267" s="2"/>
      <c r="L267" s="2"/>
      <c r="M267" s="2"/>
      <c r="N267" s="386"/>
      <c r="O267" s="2"/>
      <c r="P267" s="30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384"/>
      <c r="C268" s="385"/>
      <c r="D268" s="385"/>
      <c r="E268" s="2"/>
      <c r="F268" s="2"/>
      <c r="G268" s="2"/>
      <c r="H268" s="2"/>
      <c r="I268" s="2"/>
      <c r="J268" s="2"/>
      <c r="K268" s="2"/>
      <c r="L268" s="2"/>
      <c r="M268" s="2"/>
      <c r="N268" s="386"/>
      <c r="O268" s="2"/>
      <c r="P268" s="30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384"/>
      <c r="C269" s="385"/>
      <c r="D269" s="385"/>
      <c r="E269" s="2"/>
      <c r="F269" s="2"/>
      <c r="G269" s="2"/>
      <c r="H269" s="2"/>
      <c r="I269" s="2"/>
      <c r="J269" s="2"/>
      <c r="K269" s="2"/>
      <c r="L269" s="2"/>
      <c r="M269" s="2"/>
      <c r="N269" s="386"/>
      <c r="O269" s="2"/>
      <c r="P269" s="30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384"/>
      <c r="C270" s="385"/>
      <c r="D270" s="385"/>
      <c r="E270" s="2"/>
      <c r="F270" s="2"/>
      <c r="G270" s="2"/>
      <c r="H270" s="2"/>
      <c r="I270" s="2"/>
      <c r="J270" s="2"/>
      <c r="K270" s="2"/>
      <c r="L270" s="2"/>
      <c r="M270" s="2"/>
      <c r="N270" s="386"/>
      <c r="O270" s="2"/>
      <c r="P270" s="30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384"/>
      <c r="C271" s="385"/>
      <c r="D271" s="385"/>
      <c r="E271" s="2"/>
      <c r="F271" s="2"/>
      <c r="G271" s="2"/>
      <c r="H271" s="2"/>
      <c r="I271" s="2"/>
      <c r="J271" s="2"/>
      <c r="K271" s="2"/>
      <c r="L271" s="2"/>
      <c r="M271" s="2"/>
      <c r="N271" s="386"/>
      <c r="O271" s="2"/>
      <c r="P271" s="30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384"/>
      <c r="C272" s="385"/>
      <c r="D272" s="385"/>
      <c r="E272" s="2"/>
      <c r="F272" s="2"/>
      <c r="G272" s="2"/>
      <c r="H272" s="2"/>
      <c r="I272" s="2"/>
      <c r="J272" s="2"/>
      <c r="K272" s="2"/>
      <c r="L272" s="2"/>
      <c r="M272" s="2"/>
      <c r="N272" s="386"/>
      <c r="O272" s="2"/>
      <c r="P272" s="30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384"/>
      <c r="C273" s="385"/>
      <c r="D273" s="385"/>
      <c r="E273" s="2"/>
      <c r="F273" s="2"/>
      <c r="G273" s="2"/>
      <c r="H273" s="2"/>
      <c r="I273" s="2"/>
      <c r="J273" s="2"/>
      <c r="K273" s="2"/>
      <c r="L273" s="2"/>
      <c r="M273" s="2"/>
      <c r="N273" s="386"/>
      <c r="O273" s="2"/>
      <c r="P273" s="30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384"/>
      <c r="C274" s="385"/>
      <c r="D274" s="385"/>
      <c r="E274" s="2"/>
      <c r="F274" s="2"/>
      <c r="G274" s="2"/>
      <c r="H274" s="2"/>
      <c r="I274" s="2"/>
      <c r="J274" s="2"/>
      <c r="K274" s="2"/>
      <c r="L274" s="2"/>
      <c r="M274" s="2"/>
      <c r="N274" s="386"/>
      <c r="O274" s="2"/>
      <c r="P274" s="30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384"/>
      <c r="C275" s="385"/>
      <c r="D275" s="385"/>
      <c r="E275" s="2"/>
      <c r="F275" s="2"/>
      <c r="G275" s="2"/>
      <c r="H275" s="2"/>
      <c r="I275" s="2"/>
      <c r="J275" s="2"/>
      <c r="K275" s="2"/>
      <c r="L275" s="2"/>
      <c r="M275" s="2"/>
      <c r="N275" s="386"/>
      <c r="O275" s="2"/>
      <c r="P275" s="30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384"/>
      <c r="C276" s="385"/>
      <c r="D276" s="385"/>
      <c r="E276" s="2"/>
      <c r="F276" s="2"/>
      <c r="G276" s="2"/>
      <c r="H276" s="2"/>
      <c r="I276" s="2"/>
      <c r="J276" s="2"/>
      <c r="K276" s="2"/>
      <c r="L276" s="2"/>
      <c r="M276" s="2"/>
      <c r="N276" s="386"/>
      <c r="O276" s="2"/>
      <c r="P276" s="30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384"/>
      <c r="C277" s="385"/>
      <c r="D277" s="385"/>
      <c r="E277" s="2"/>
      <c r="F277" s="2"/>
      <c r="G277" s="2"/>
      <c r="H277" s="2"/>
      <c r="I277" s="2"/>
      <c r="J277" s="2"/>
      <c r="K277" s="2"/>
      <c r="L277" s="2"/>
      <c r="M277" s="2"/>
      <c r="N277" s="386"/>
      <c r="O277" s="2"/>
      <c r="P277" s="30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384"/>
      <c r="C278" s="385"/>
      <c r="D278" s="385"/>
      <c r="E278" s="2"/>
      <c r="F278" s="2"/>
      <c r="G278" s="2"/>
      <c r="H278" s="2"/>
      <c r="I278" s="2"/>
      <c r="J278" s="2"/>
      <c r="K278" s="2"/>
      <c r="L278" s="2"/>
      <c r="M278" s="2"/>
      <c r="N278" s="386"/>
      <c r="O278" s="2"/>
      <c r="P278" s="30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384"/>
      <c r="C279" s="385"/>
      <c r="D279" s="385"/>
      <c r="E279" s="2"/>
      <c r="F279" s="2"/>
      <c r="G279" s="2"/>
      <c r="H279" s="2"/>
      <c r="I279" s="2"/>
      <c r="J279" s="2"/>
      <c r="K279" s="2"/>
      <c r="L279" s="2"/>
      <c r="M279" s="2"/>
      <c r="N279" s="386"/>
      <c r="O279" s="2"/>
      <c r="P279" s="30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384"/>
      <c r="C280" s="385"/>
      <c r="D280" s="385"/>
      <c r="E280" s="2"/>
      <c r="F280" s="2"/>
      <c r="G280" s="2"/>
      <c r="H280" s="2"/>
      <c r="I280" s="2"/>
      <c r="J280" s="2"/>
      <c r="K280" s="2"/>
      <c r="L280" s="2"/>
      <c r="M280" s="2"/>
      <c r="N280" s="386"/>
      <c r="O280" s="2"/>
      <c r="P280" s="30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384"/>
      <c r="C281" s="385"/>
      <c r="D281" s="385"/>
      <c r="E281" s="2"/>
      <c r="F281" s="2"/>
      <c r="G281" s="2"/>
      <c r="H281" s="2"/>
      <c r="I281" s="2"/>
      <c r="J281" s="2"/>
      <c r="K281" s="2"/>
      <c r="L281" s="2"/>
      <c r="M281" s="2"/>
      <c r="N281" s="386"/>
      <c r="O281" s="2"/>
      <c r="P281" s="30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384"/>
      <c r="C282" s="385"/>
      <c r="D282" s="385"/>
      <c r="E282" s="2"/>
      <c r="F282" s="2"/>
      <c r="G282" s="2"/>
      <c r="H282" s="2"/>
      <c r="I282" s="2"/>
      <c r="J282" s="2"/>
      <c r="K282" s="2"/>
      <c r="L282" s="2"/>
      <c r="M282" s="2"/>
      <c r="N282" s="386"/>
      <c r="O282" s="2"/>
      <c r="P282" s="30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384"/>
      <c r="C283" s="385"/>
      <c r="D283" s="385"/>
      <c r="E283" s="2"/>
      <c r="F283" s="2"/>
      <c r="G283" s="2"/>
      <c r="H283" s="2"/>
      <c r="I283" s="2"/>
      <c r="J283" s="2"/>
      <c r="K283" s="2"/>
      <c r="L283" s="2"/>
      <c r="M283" s="2"/>
      <c r="N283" s="386"/>
      <c r="O283" s="2"/>
      <c r="P283" s="30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384"/>
      <c r="C284" s="385"/>
      <c r="D284" s="385"/>
      <c r="E284" s="2"/>
      <c r="F284" s="2"/>
      <c r="G284" s="2"/>
      <c r="H284" s="2"/>
      <c r="I284" s="2"/>
      <c r="J284" s="2"/>
      <c r="K284" s="2"/>
      <c r="L284" s="2"/>
      <c r="M284" s="2"/>
      <c r="N284" s="386"/>
      <c r="O284" s="2"/>
      <c r="P284" s="30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384"/>
      <c r="C285" s="385"/>
      <c r="D285" s="385"/>
      <c r="E285" s="2"/>
      <c r="F285" s="2"/>
      <c r="G285" s="2"/>
      <c r="H285" s="2"/>
      <c r="I285" s="2"/>
      <c r="J285" s="2"/>
      <c r="K285" s="2"/>
      <c r="L285" s="2"/>
      <c r="M285" s="2"/>
      <c r="N285" s="386"/>
      <c r="O285" s="2"/>
      <c r="P285" s="30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384"/>
      <c r="C286" s="385"/>
      <c r="D286" s="385"/>
      <c r="E286" s="2"/>
      <c r="F286" s="2"/>
      <c r="G286" s="2"/>
      <c r="H286" s="2"/>
      <c r="I286" s="2"/>
      <c r="J286" s="2"/>
      <c r="K286" s="2"/>
      <c r="L286" s="2"/>
      <c r="M286" s="2"/>
      <c r="N286" s="386"/>
      <c r="O286" s="2"/>
      <c r="P286" s="30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384"/>
      <c r="C287" s="385"/>
      <c r="D287" s="385"/>
      <c r="E287" s="2"/>
      <c r="F287" s="2"/>
      <c r="G287" s="2"/>
      <c r="H287" s="2"/>
      <c r="I287" s="2"/>
      <c r="J287" s="2"/>
      <c r="K287" s="2"/>
      <c r="L287" s="2"/>
      <c r="M287" s="2"/>
      <c r="N287" s="386"/>
      <c r="O287" s="2"/>
      <c r="P287" s="30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384"/>
      <c r="C288" s="385"/>
      <c r="D288" s="385"/>
      <c r="E288" s="2"/>
      <c r="F288" s="2"/>
      <c r="G288" s="2"/>
      <c r="H288" s="2"/>
      <c r="I288" s="2"/>
      <c r="J288" s="2"/>
      <c r="K288" s="2"/>
      <c r="L288" s="2"/>
      <c r="M288" s="2"/>
      <c r="N288" s="386"/>
      <c r="O288" s="2"/>
      <c r="P288" s="30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384"/>
      <c r="C289" s="385"/>
      <c r="D289" s="385"/>
      <c r="E289" s="2"/>
      <c r="F289" s="2"/>
      <c r="G289" s="2"/>
      <c r="H289" s="2"/>
      <c r="I289" s="2"/>
      <c r="J289" s="2"/>
      <c r="K289" s="2"/>
      <c r="L289" s="2"/>
      <c r="M289" s="2"/>
      <c r="N289" s="386"/>
      <c r="O289" s="2"/>
      <c r="P289" s="30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384"/>
      <c r="C290" s="385"/>
      <c r="D290" s="385"/>
      <c r="E290" s="2"/>
      <c r="F290" s="2"/>
      <c r="G290" s="2"/>
      <c r="H290" s="2"/>
      <c r="I290" s="2"/>
      <c r="J290" s="2"/>
      <c r="K290" s="2"/>
      <c r="L290" s="2"/>
      <c r="M290" s="2"/>
      <c r="N290" s="386"/>
      <c r="O290" s="2"/>
      <c r="P290" s="30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384"/>
      <c r="C291" s="385"/>
      <c r="D291" s="385"/>
      <c r="E291" s="2"/>
      <c r="F291" s="2"/>
      <c r="G291" s="2"/>
      <c r="H291" s="2"/>
      <c r="I291" s="2"/>
      <c r="J291" s="2"/>
      <c r="K291" s="2"/>
      <c r="L291" s="2"/>
      <c r="M291" s="2"/>
      <c r="N291" s="386"/>
      <c r="O291" s="2"/>
      <c r="P291" s="30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384"/>
      <c r="C292" s="385"/>
      <c r="D292" s="385"/>
      <c r="E292" s="2"/>
      <c r="F292" s="2"/>
      <c r="G292" s="2"/>
      <c r="H292" s="2"/>
      <c r="I292" s="2"/>
      <c r="J292" s="2"/>
      <c r="K292" s="2"/>
      <c r="L292" s="2"/>
      <c r="M292" s="2"/>
      <c r="N292" s="386"/>
      <c r="O292" s="2"/>
      <c r="P292" s="30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384"/>
      <c r="C293" s="385"/>
      <c r="D293" s="385"/>
      <c r="E293" s="2"/>
      <c r="F293" s="2"/>
      <c r="G293" s="2"/>
      <c r="H293" s="2"/>
      <c r="I293" s="2"/>
      <c r="J293" s="2"/>
      <c r="K293" s="2"/>
      <c r="L293" s="2"/>
      <c r="M293" s="2"/>
      <c r="N293" s="386"/>
      <c r="O293" s="2"/>
      <c r="P293" s="30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384"/>
      <c r="C294" s="385"/>
      <c r="D294" s="385"/>
      <c r="E294" s="2"/>
      <c r="F294" s="2"/>
      <c r="G294" s="2"/>
      <c r="H294" s="2"/>
      <c r="I294" s="2"/>
      <c r="J294" s="2"/>
      <c r="K294" s="2"/>
      <c r="L294" s="2"/>
      <c r="M294" s="2"/>
      <c r="N294" s="386"/>
      <c r="O294" s="2"/>
      <c r="P294" s="30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384"/>
      <c r="C295" s="385"/>
      <c r="D295" s="385"/>
      <c r="E295" s="2"/>
      <c r="F295" s="2"/>
      <c r="G295" s="2"/>
      <c r="H295" s="2"/>
      <c r="I295" s="2"/>
      <c r="J295" s="2"/>
      <c r="K295" s="2"/>
      <c r="L295" s="2"/>
      <c r="M295" s="2"/>
      <c r="N295" s="386"/>
      <c r="O295" s="2"/>
      <c r="P295" s="30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384"/>
      <c r="C296" s="385"/>
      <c r="D296" s="385"/>
      <c r="E296" s="2"/>
      <c r="F296" s="2"/>
      <c r="G296" s="2"/>
      <c r="H296" s="2"/>
      <c r="I296" s="2"/>
      <c r="J296" s="2"/>
      <c r="K296" s="2"/>
      <c r="L296" s="2"/>
      <c r="M296" s="2"/>
      <c r="N296" s="386"/>
      <c r="O296" s="2"/>
      <c r="P296" s="30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384"/>
      <c r="C297" s="385"/>
      <c r="D297" s="385"/>
      <c r="E297" s="2"/>
      <c r="F297" s="2"/>
      <c r="G297" s="2"/>
      <c r="H297" s="2"/>
      <c r="I297" s="2"/>
      <c r="J297" s="2"/>
      <c r="K297" s="2"/>
      <c r="L297" s="2"/>
      <c r="M297" s="2"/>
      <c r="N297" s="386"/>
      <c r="O297" s="2"/>
      <c r="P297" s="30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384"/>
      <c r="C298" s="385"/>
      <c r="D298" s="385"/>
      <c r="E298" s="2"/>
      <c r="F298" s="2"/>
      <c r="G298" s="2"/>
      <c r="H298" s="2"/>
      <c r="I298" s="2"/>
      <c r="J298" s="2"/>
      <c r="K298" s="2"/>
      <c r="L298" s="2"/>
      <c r="M298" s="2"/>
      <c r="N298" s="386"/>
      <c r="O298" s="2"/>
      <c r="P298" s="30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384"/>
      <c r="C299" s="385"/>
      <c r="D299" s="385"/>
      <c r="E299" s="2"/>
      <c r="F299" s="2"/>
      <c r="G299" s="2"/>
      <c r="H299" s="2"/>
      <c r="I299" s="2"/>
      <c r="J299" s="2"/>
      <c r="K299" s="2"/>
      <c r="L299" s="2"/>
      <c r="M299" s="2"/>
      <c r="N299" s="386"/>
      <c r="O299" s="2"/>
      <c r="P299" s="30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384"/>
      <c r="C300" s="385"/>
      <c r="D300" s="385"/>
      <c r="E300" s="2"/>
      <c r="F300" s="2"/>
      <c r="G300" s="2"/>
      <c r="H300" s="2"/>
      <c r="I300" s="2"/>
      <c r="J300" s="2"/>
      <c r="K300" s="2"/>
      <c r="L300" s="2"/>
      <c r="M300" s="2"/>
      <c r="N300" s="386"/>
      <c r="O300" s="2"/>
      <c r="P300" s="30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384"/>
      <c r="C301" s="385"/>
      <c r="D301" s="385"/>
      <c r="E301" s="2"/>
      <c r="F301" s="2"/>
      <c r="G301" s="2"/>
      <c r="H301" s="2"/>
      <c r="I301" s="2"/>
      <c r="J301" s="2"/>
      <c r="K301" s="2"/>
      <c r="L301" s="2"/>
      <c r="M301" s="2"/>
      <c r="N301" s="386"/>
      <c r="O301" s="2"/>
      <c r="P301" s="30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384"/>
      <c r="C302" s="385"/>
      <c r="D302" s="385"/>
      <c r="E302" s="2"/>
      <c r="F302" s="2"/>
      <c r="G302" s="2"/>
      <c r="H302" s="2"/>
      <c r="I302" s="2"/>
      <c r="J302" s="2"/>
      <c r="K302" s="2"/>
      <c r="L302" s="2"/>
      <c r="M302" s="2"/>
      <c r="N302" s="386"/>
      <c r="O302" s="2"/>
      <c r="P302" s="30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384"/>
      <c r="C303" s="385"/>
      <c r="D303" s="385"/>
      <c r="E303" s="2"/>
      <c r="F303" s="2"/>
      <c r="G303" s="2"/>
      <c r="H303" s="2"/>
      <c r="I303" s="2"/>
      <c r="J303" s="2"/>
      <c r="K303" s="2"/>
      <c r="L303" s="2"/>
      <c r="M303" s="2"/>
      <c r="N303" s="386"/>
      <c r="O303" s="2"/>
      <c r="P303" s="30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384"/>
      <c r="C304" s="385"/>
      <c r="D304" s="385"/>
      <c r="E304" s="2"/>
      <c r="F304" s="2"/>
      <c r="G304" s="2"/>
      <c r="H304" s="2"/>
      <c r="I304" s="2"/>
      <c r="J304" s="2"/>
      <c r="K304" s="2"/>
      <c r="L304" s="2"/>
      <c r="M304" s="2"/>
      <c r="N304" s="386"/>
      <c r="O304" s="2"/>
      <c r="P304" s="30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384"/>
      <c r="C305" s="385"/>
      <c r="D305" s="385"/>
      <c r="E305" s="2"/>
      <c r="F305" s="2"/>
      <c r="G305" s="2"/>
      <c r="H305" s="2"/>
      <c r="I305" s="2"/>
      <c r="J305" s="2"/>
      <c r="K305" s="2"/>
      <c r="L305" s="2"/>
      <c r="M305" s="2"/>
      <c r="N305" s="386"/>
      <c r="O305" s="2"/>
      <c r="P305" s="30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384"/>
      <c r="C306" s="385"/>
      <c r="D306" s="385"/>
      <c r="E306" s="2"/>
      <c r="F306" s="2"/>
      <c r="G306" s="2"/>
      <c r="H306" s="2"/>
      <c r="I306" s="2"/>
      <c r="J306" s="2"/>
      <c r="K306" s="2"/>
      <c r="L306" s="2"/>
      <c r="M306" s="2"/>
      <c r="N306" s="386"/>
      <c r="O306" s="2"/>
      <c r="P306" s="30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384"/>
      <c r="C307" s="385"/>
      <c r="D307" s="385"/>
      <c r="E307" s="2"/>
      <c r="F307" s="2"/>
      <c r="G307" s="2"/>
      <c r="H307" s="2"/>
      <c r="I307" s="2"/>
      <c r="J307" s="2"/>
      <c r="K307" s="2"/>
      <c r="L307" s="2"/>
      <c r="M307" s="2"/>
      <c r="N307" s="386"/>
      <c r="O307" s="2"/>
      <c r="P307" s="30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384"/>
      <c r="C308" s="385"/>
      <c r="D308" s="385"/>
      <c r="E308" s="2"/>
      <c r="F308" s="2"/>
      <c r="G308" s="2"/>
      <c r="H308" s="2"/>
      <c r="I308" s="2"/>
      <c r="J308" s="2"/>
      <c r="K308" s="2"/>
      <c r="L308" s="2"/>
      <c r="M308" s="2"/>
      <c r="N308" s="386"/>
      <c r="O308" s="2"/>
      <c r="P308" s="30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384"/>
      <c r="C309" s="385"/>
      <c r="D309" s="385"/>
      <c r="E309" s="2"/>
      <c r="F309" s="2"/>
      <c r="G309" s="2"/>
      <c r="H309" s="2"/>
      <c r="I309" s="2"/>
      <c r="J309" s="2"/>
      <c r="K309" s="2"/>
      <c r="L309" s="2"/>
      <c r="M309" s="2"/>
      <c r="N309" s="386"/>
      <c r="O309" s="2"/>
      <c r="P309" s="30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384"/>
      <c r="C310" s="385"/>
      <c r="D310" s="385"/>
      <c r="E310" s="2"/>
      <c r="F310" s="2"/>
      <c r="G310" s="2"/>
      <c r="H310" s="2"/>
      <c r="I310" s="2"/>
      <c r="J310" s="2"/>
      <c r="K310" s="2"/>
      <c r="L310" s="2"/>
      <c r="M310" s="2"/>
      <c r="N310" s="386"/>
      <c r="O310" s="2"/>
      <c r="P310" s="30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384"/>
      <c r="C311" s="385"/>
      <c r="D311" s="385"/>
      <c r="E311" s="2"/>
      <c r="F311" s="2"/>
      <c r="G311" s="2"/>
      <c r="H311" s="2"/>
      <c r="I311" s="2"/>
      <c r="J311" s="2"/>
      <c r="K311" s="2"/>
      <c r="L311" s="2"/>
      <c r="M311" s="2"/>
      <c r="N311" s="386"/>
      <c r="O311" s="2"/>
      <c r="P311" s="30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384"/>
      <c r="C312" s="385"/>
      <c r="D312" s="385"/>
      <c r="E312" s="2"/>
      <c r="F312" s="2"/>
      <c r="G312" s="2"/>
      <c r="H312" s="2"/>
      <c r="I312" s="2"/>
      <c r="J312" s="2"/>
      <c r="K312" s="2"/>
      <c r="L312" s="2"/>
      <c r="M312" s="2"/>
      <c r="N312" s="386"/>
      <c r="O312" s="2"/>
      <c r="P312" s="30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384"/>
      <c r="C313" s="385"/>
      <c r="D313" s="385"/>
      <c r="E313" s="2"/>
      <c r="F313" s="2"/>
      <c r="G313" s="2"/>
      <c r="H313" s="2"/>
      <c r="I313" s="2"/>
      <c r="J313" s="2"/>
      <c r="K313" s="2"/>
      <c r="L313" s="2"/>
      <c r="M313" s="2"/>
      <c r="N313" s="386"/>
      <c r="O313" s="2"/>
      <c r="P313" s="30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384"/>
      <c r="C314" s="385"/>
      <c r="D314" s="385"/>
      <c r="E314" s="2"/>
      <c r="F314" s="2"/>
      <c r="G314" s="2"/>
      <c r="H314" s="2"/>
      <c r="I314" s="2"/>
      <c r="J314" s="2"/>
      <c r="K314" s="2"/>
      <c r="L314" s="2"/>
      <c r="M314" s="2"/>
      <c r="N314" s="386"/>
      <c r="O314" s="2"/>
      <c r="P314" s="30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384"/>
      <c r="C315" s="385"/>
      <c r="D315" s="385"/>
      <c r="E315" s="2"/>
      <c r="F315" s="2"/>
      <c r="G315" s="2"/>
      <c r="H315" s="2"/>
      <c r="I315" s="2"/>
      <c r="J315" s="2"/>
      <c r="K315" s="2"/>
      <c r="L315" s="2"/>
      <c r="M315" s="2"/>
      <c r="N315" s="386"/>
      <c r="O315" s="2"/>
      <c r="P315" s="30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384"/>
      <c r="C316" s="385"/>
      <c r="D316" s="385"/>
      <c r="E316" s="2"/>
      <c r="F316" s="2"/>
      <c r="G316" s="2"/>
      <c r="H316" s="2"/>
      <c r="I316" s="2"/>
      <c r="J316" s="2"/>
      <c r="K316" s="2"/>
      <c r="L316" s="2"/>
      <c r="M316" s="2"/>
      <c r="N316" s="386"/>
      <c r="O316" s="2"/>
      <c r="P316" s="30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384"/>
      <c r="C317" s="385"/>
      <c r="D317" s="385"/>
      <c r="E317" s="2"/>
      <c r="F317" s="2"/>
      <c r="G317" s="2"/>
      <c r="H317" s="2"/>
      <c r="I317" s="2"/>
      <c r="J317" s="2"/>
      <c r="K317" s="2"/>
      <c r="L317" s="2"/>
      <c r="M317" s="2"/>
      <c r="N317" s="386"/>
      <c r="O317" s="2"/>
      <c r="P317" s="30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384"/>
      <c r="C318" s="385"/>
      <c r="D318" s="385"/>
      <c r="E318" s="2"/>
      <c r="F318" s="2"/>
      <c r="G318" s="2"/>
      <c r="H318" s="2"/>
      <c r="I318" s="2"/>
      <c r="J318" s="2"/>
      <c r="K318" s="2"/>
      <c r="L318" s="2"/>
      <c r="M318" s="2"/>
      <c r="N318" s="386"/>
      <c r="O318" s="2"/>
      <c r="P318" s="30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384"/>
      <c r="C319" s="385"/>
      <c r="D319" s="385"/>
      <c r="E319" s="2"/>
      <c r="F319" s="2"/>
      <c r="G319" s="2"/>
      <c r="H319" s="2"/>
      <c r="I319" s="2"/>
      <c r="J319" s="2"/>
      <c r="K319" s="2"/>
      <c r="L319" s="2"/>
      <c r="M319" s="2"/>
      <c r="N319" s="386"/>
      <c r="O319" s="2"/>
      <c r="P319" s="30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384"/>
      <c r="C320" s="385"/>
      <c r="D320" s="385"/>
      <c r="E320" s="2"/>
      <c r="F320" s="2"/>
      <c r="G320" s="2"/>
      <c r="H320" s="2"/>
      <c r="I320" s="2"/>
      <c r="J320" s="2"/>
      <c r="K320" s="2"/>
      <c r="L320" s="2"/>
      <c r="M320" s="2"/>
      <c r="N320" s="386"/>
      <c r="O320" s="2"/>
      <c r="P320" s="30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384"/>
      <c r="C321" s="385"/>
      <c r="D321" s="385"/>
      <c r="E321" s="2"/>
      <c r="F321" s="2"/>
      <c r="G321" s="2"/>
      <c r="H321" s="2"/>
      <c r="I321" s="2"/>
      <c r="J321" s="2"/>
      <c r="K321" s="2"/>
      <c r="L321" s="2"/>
      <c r="M321" s="2"/>
      <c r="N321" s="386"/>
      <c r="O321" s="2"/>
      <c r="P321" s="30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384"/>
      <c r="C322" s="385"/>
      <c r="D322" s="385"/>
      <c r="E322" s="2"/>
      <c r="F322" s="2"/>
      <c r="G322" s="2"/>
      <c r="H322" s="2"/>
      <c r="I322" s="2"/>
      <c r="J322" s="2"/>
      <c r="K322" s="2"/>
      <c r="L322" s="2"/>
      <c r="M322" s="2"/>
      <c r="N322" s="386"/>
      <c r="O322" s="2"/>
      <c r="P322" s="30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384"/>
      <c r="C323" s="385"/>
      <c r="D323" s="385"/>
      <c r="E323" s="2"/>
      <c r="F323" s="2"/>
      <c r="G323" s="2"/>
      <c r="H323" s="2"/>
      <c r="I323" s="2"/>
      <c r="J323" s="2"/>
      <c r="K323" s="2"/>
      <c r="L323" s="2"/>
      <c r="M323" s="2"/>
      <c r="N323" s="386"/>
      <c r="O323" s="2"/>
      <c r="P323" s="30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384"/>
      <c r="C324" s="385"/>
      <c r="D324" s="385"/>
      <c r="E324" s="2"/>
      <c r="F324" s="2"/>
      <c r="G324" s="2"/>
      <c r="H324" s="2"/>
      <c r="I324" s="2"/>
      <c r="J324" s="2"/>
      <c r="K324" s="2"/>
      <c r="L324" s="2"/>
      <c r="M324" s="2"/>
      <c r="N324" s="386"/>
      <c r="O324" s="2"/>
      <c r="P324" s="30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384"/>
      <c r="C325" s="385"/>
      <c r="D325" s="385"/>
      <c r="E325" s="2"/>
      <c r="F325" s="2"/>
      <c r="G325" s="2"/>
      <c r="H325" s="2"/>
      <c r="I325" s="2"/>
      <c r="J325" s="2"/>
      <c r="K325" s="2"/>
      <c r="L325" s="2"/>
      <c r="M325" s="2"/>
      <c r="N325" s="386"/>
      <c r="O325" s="2"/>
      <c r="P325" s="30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384"/>
      <c r="C326" s="385"/>
      <c r="D326" s="385"/>
      <c r="E326" s="2"/>
      <c r="F326" s="2"/>
      <c r="G326" s="2"/>
      <c r="H326" s="2"/>
      <c r="I326" s="2"/>
      <c r="J326" s="2"/>
      <c r="K326" s="2"/>
      <c r="L326" s="2"/>
      <c r="M326" s="2"/>
      <c r="N326" s="386"/>
      <c r="O326" s="2"/>
      <c r="P326" s="30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384"/>
      <c r="C327" s="385"/>
      <c r="D327" s="385"/>
      <c r="E327" s="2"/>
      <c r="F327" s="2"/>
      <c r="G327" s="2"/>
      <c r="H327" s="2"/>
      <c r="I327" s="2"/>
      <c r="J327" s="2"/>
      <c r="K327" s="2"/>
      <c r="L327" s="2"/>
      <c r="M327" s="2"/>
      <c r="N327" s="386"/>
      <c r="O327" s="2"/>
      <c r="P327" s="30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384"/>
      <c r="C328" s="385"/>
      <c r="D328" s="385"/>
      <c r="E328" s="2"/>
      <c r="F328" s="2"/>
      <c r="G328" s="2"/>
      <c r="H328" s="2"/>
      <c r="I328" s="2"/>
      <c r="J328" s="2"/>
      <c r="K328" s="2"/>
      <c r="L328" s="2"/>
      <c r="M328" s="2"/>
      <c r="N328" s="386"/>
      <c r="O328" s="2"/>
      <c r="P328" s="30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384"/>
      <c r="C329" s="385"/>
      <c r="D329" s="385"/>
      <c r="E329" s="2"/>
      <c r="F329" s="2"/>
      <c r="G329" s="2"/>
      <c r="H329" s="2"/>
      <c r="I329" s="2"/>
      <c r="J329" s="2"/>
      <c r="K329" s="2"/>
      <c r="L329" s="2"/>
      <c r="M329" s="2"/>
      <c r="N329" s="386"/>
      <c r="O329" s="2"/>
      <c r="P329" s="30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384"/>
      <c r="C330" s="385"/>
      <c r="D330" s="385"/>
      <c r="E330" s="2"/>
      <c r="F330" s="2"/>
      <c r="G330" s="2"/>
      <c r="H330" s="2"/>
      <c r="I330" s="2"/>
      <c r="J330" s="2"/>
      <c r="K330" s="2"/>
      <c r="L330" s="2"/>
      <c r="M330" s="2"/>
      <c r="N330" s="386"/>
      <c r="O330" s="2"/>
      <c r="P330" s="30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384"/>
      <c r="C331" s="385"/>
      <c r="D331" s="385"/>
      <c r="E331" s="2"/>
      <c r="F331" s="2"/>
      <c r="G331" s="2"/>
      <c r="H331" s="2"/>
      <c r="I331" s="2"/>
      <c r="J331" s="2"/>
      <c r="K331" s="2"/>
      <c r="L331" s="2"/>
      <c r="M331" s="2"/>
      <c r="N331" s="386"/>
      <c r="O331" s="2"/>
      <c r="P331" s="30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384"/>
      <c r="C332" s="385"/>
      <c r="D332" s="385"/>
      <c r="E332" s="2"/>
      <c r="F332" s="2"/>
      <c r="G332" s="2"/>
      <c r="H332" s="2"/>
      <c r="I332" s="2"/>
      <c r="J332" s="2"/>
      <c r="K332" s="2"/>
      <c r="L332" s="2"/>
      <c r="M332" s="2"/>
      <c r="N332" s="386"/>
      <c r="O332" s="2"/>
      <c r="P332" s="30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384"/>
      <c r="C333" s="385"/>
      <c r="D333" s="385"/>
      <c r="E333" s="2"/>
      <c r="F333" s="2"/>
      <c r="G333" s="2"/>
      <c r="H333" s="2"/>
      <c r="I333" s="2"/>
      <c r="J333" s="2"/>
      <c r="K333" s="2"/>
      <c r="L333" s="2"/>
      <c r="M333" s="2"/>
      <c r="N333" s="386"/>
      <c r="O333" s="2"/>
      <c r="P333" s="30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384"/>
      <c r="C334" s="385"/>
      <c r="D334" s="385"/>
      <c r="E334" s="2"/>
      <c r="F334" s="2"/>
      <c r="G334" s="2"/>
      <c r="H334" s="2"/>
      <c r="I334" s="2"/>
      <c r="J334" s="2"/>
      <c r="K334" s="2"/>
      <c r="L334" s="2"/>
      <c r="M334" s="2"/>
      <c r="N334" s="386"/>
      <c r="O334" s="2"/>
      <c r="P334" s="30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384"/>
      <c r="C335" s="385"/>
      <c r="D335" s="385"/>
      <c r="E335" s="2"/>
      <c r="F335" s="2"/>
      <c r="G335" s="2"/>
      <c r="H335" s="2"/>
      <c r="I335" s="2"/>
      <c r="J335" s="2"/>
      <c r="K335" s="2"/>
      <c r="L335" s="2"/>
      <c r="M335" s="2"/>
      <c r="N335" s="386"/>
      <c r="O335" s="2"/>
      <c r="P335" s="30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384"/>
      <c r="C336" s="385"/>
      <c r="D336" s="385"/>
      <c r="E336" s="2"/>
      <c r="F336" s="2"/>
      <c r="G336" s="2"/>
      <c r="H336" s="2"/>
      <c r="I336" s="2"/>
      <c r="J336" s="2"/>
      <c r="K336" s="2"/>
      <c r="L336" s="2"/>
      <c r="M336" s="2"/>
      <c r="N336" s="386"/>
      <c r="O336" s="2"/>
      <c r="P336" s="30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384"/>
      <c r="C337" s="385"/>
      <c r="D337" s="385"/>
      <c r="E337" s="2"/>
      <c r="F337" s="2"/>
      <c r="G337" s="2"/>
      <c r="H337" s="2"/>
      <c r="I337" s="2"/>
      <c r="J337" s="2"/>
      <c r="K337" s="2"/>
      <c r="L337" s="2"/>
      <c r="M337" s="2"/>
      <c r="N337" s="386"/>
      <c r="O337" s="2"/>
      <c r="P337" s="30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384"/>
      <c r="C338" s="385"/>
      <c r="D338" s="385"/>
      <c r="E338" s="2"/>
      <c r="F338" s="2"/>
      <c r="G338" s="2"/>
      <c r="H338" s="2"/>
      <c r="I338" s="2"/>
      <c r="J338" s="2"/>
      <c r="K338" s="2"/>
      <c r="L338" s="2"/>
      <c r="M338" s="2"/>
      <c r="N338" s="386"/>
      <c r="O338" s="2"/>
      <c r="P338" s="30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384"/>
      <c r="C339" s="385"/>
      <c r="D339" s="385"/>
      <c r="E339" s="2"/>
      <c r="F339" s="2"/>
      <c r="G339" s="2"/>
      <c r="H339" s="2"/>
      <c r="I339" s="2"/>
      <c r="J339" s="2"/>
      <c r="K339" s="2"/>
      <c r="L339" s="2"/>
      <c r="M339" s="2"/>
      <c r="N339" s="386"/>
      <c r="O339" s="2"/>
      <c r="P339" s="30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384"/>
      <c r="C340" s="385"/>
      <c r="D340" s="385"/>
      <c r="E340" s="2"/>
      <c r="F340" s="2"/>
      <c r="G340" s="2"/>
      <c r="H340" s="2"/>
      <c r="I340" s="2"/>
      <c r="J340" s="2"/>
      <c r="K340" s="2"/>
      <c r="L340" s="2"/>
      <c r="M340" s="2"/>
      <c r="N340" s="386"/>
      <c r="O340" s="2"/>
      <c r="P340" s="30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384"/>
      <c r="C341" s="385"/>
      <c r="D341" s="385"/>
      <c r="E341" s="2"/>
      <c r="F341" s="2"/>
      <c r="G341" s="2"/>
      <c r="H341" s="2"/>
      <c r="I341" s="2"/>
      <c r="J341" s="2"/>
      <c r="K341" s="2"/>
      <c r="L341" s="2"/>
      <c r="M341" s="2"/>
      <c r="N341" s="386"/>
      <c r="O341" s="2"/>
      <c r="P341" s="30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384"/>
      <c r="C342" s="385"/>
      <c r="D342" s="385"/>
      <c r="E342" s="2"/>
      <c r="F342" s="2"/>
      <c r="G342" s="2"/>
      <c r="H342" s="2"/>
      <c r="I342" s="2"/>
      <c r="J342" s="2"/>
      <c r="K342" s="2"/>
      <c r="L342" s="2"/>
      <c r="M342" s="2"/>
      <c r="N342" s="386"/>
      <c r="O342" s="2"/>
      <c r="P342" s="30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384"/>
      <c r="C343" s="385"/>
      <c r="D343" s="385"/>
      <c r="E343" s="2"/>
      <c r="F343" s="2"/>
      <c r="G343" s="2"/>
      <c r="H343" s="2"/>
      <c r="I343" s="2"/>
      <c r="J343" s="2"/>
      <c r="K343" s="2"/>
      <c r="L343" s="2"/>
      <c r="M343" s="2"/>
      <c r="N343" s="386"/>
      <c r="O343" s="2"/>
      <c r="P343" s="30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384"/>
      <c r="C344" s="385"/>
      <c r="D344" s="385"/>
      <c r="E344" s="2"/>
      <c r="F344" s="2"/>
      <c r="G344" s="2"/>
      <c r="H344" s="2"/>
      <c r="I344" s="2"/>
      <c r="J344" s="2"/>
      <c r="K344" s="2"/>
      <c r="L344" s="2"/>
      <c r="M344" s="2"/>
      <c r="N344" s="386"/>
      <c r="O344" s="2"/>
      <c r="P344" s="30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384"/>
      <c r="C345" s="385"/>
      <c r="D345" s="385"/>
      <c r="E345" s="2"/>
      <c r="F345" s="2"/>
      <c r="G345" s="2"/>
      <c r="H345" s="2"/>
      <c r="I345" s="2"/>
      <c r="J345" s="2"/>
      <c r="K345" s="2"/>
      <c r="L345" s="2"/>
      <c r="M345" s="2"/>
      <c r="N345" s="386"/>
      <c r="O345" s="2"/>
      <c r="P345" s="30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384"/>
      <c r="C346" s="385"/>
      <c r="D346" s="385"/>
      <c r="E346" s="2"/>
      <c r="F346" s="2"/>
      <c r="G346" s="2"/>
      <c r="H346" s="2"/>
      <c r="I346" s="2"/>
      <c r="J346" s="2"/>
      <c r="K346" s="2"/>
      <c r="L346" s="2"/>
      <c r="M346" s="2"/>
      <c r="N346" s="386"/>
      <c r="O346" s="2"/>
      <c r="P346" s="30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384"/>
      <c r="C347" s="385"/>
      <c r="D347" s="385"/>
      <c r="E347" s="2"/>
      <c r="F347" s="2"/>
      <c r="G347" s="2"/>
      <c r="H347" s="2"/>
      <c r="I347" s="2"/>
      <c r="J347" s="2"/>
      <c r="K347" s="2"/>
      <c r="L347" s="2"/>
      <c r="M347" s="2"/>
      <c r="N347" s="386"/>
      <c r="O347" s="2"/>
      <c r="P347" s="30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384"/>
      <c r="C348" s="385"/>
      <c r="D348" s="385"/>
      <c r="E348" s="2"/>
      <c r="F348" s="2"/>
      <c r="G348" s="2"/>
      <c r="H348" s="2"/>
      <c r="I348" s="2"/>
      <c r="J348" s="2"/>
      <c r="K348" s="2"/>
      <c r="L348" s="2"/>
      <c r="M348" s="2"/>
      <c r="N348" s="386"/>
      <c r="O348" s="2"/>
      <c r="P348" s="30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384"/>
      <c r="C349" s="385"/>
      <c r="D349" s="385"/>
      <c r="E349" s="2"/>
      <c r="F349" s="2"/>
      <c r="G349" s="2"/>
      <c r="H349" s="2"/>
      <c r="I349" s="2"/>
      <c r="J349" s="2"/>
      <c r="K349" s="2"/>
      <c r="L349" s="2"/>
      <c r="M349" s="2"/>
      <c r="N349" s="386"/>
      <c r="O349" s="2"/>
      <c r="P349" s="30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384"/>
      <c r="C350" s="385"/>
      <c r="D350" s="385"/>
      <c r="E350" s="2"/>
      <c r="F350" s="2"/>
      <c r="G350" s="2"/>
      <c r="H350" s="2"/>
      <c r="I350" s="2"/>
      <c r="J350" s="2"/>
      <c r="K350" s="2"/>
      <c r="L350" s="2"/>
      <c r="M350" s="2"/>
      <c r="N350" s="386"/>
      <c r="O350" s="2"/>
      <c r="P350" s="30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384"/>
      <c r="C351" s="385"/>
      <c r="D351" s="385"/>
      <c r="E351" s="2"/>
      <c r="F351" s="2"/>
      <c r="G351" s="2"/>
      <c r="H351" s="2"/>
      <c r="I351" s="2"/>
      <c r="J351" s="2"/>
      <c r="K351" s="2"/>
      <c r="L351" s="2"/>
      <c r="M351" s="2"/>
      <c r="N351" s="386"/>
      <c r="O351" s="2"/>
      <c r="P351" s="30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384"/>
      <c r="C352" s="385"/>
      <c r="D352" s="385"/>
      <c r="E352" s="2"/>
      <c r="F352" s="2"/>
      <c r="G352" s="2"/>
      <c r="H352" s="2"/>
      <c r="I352" s="2"/>
      <c r="J352" s="2"/>
      <c r="K352" s="2"/>
      <c r="L352" s="2"/>
      <c r="M352" s="2"/>
      <c r="N352" s="386"/>
      <c r="O352" s="2"/>
      <c r="P352" s="30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384"/>
      <c r="C353" s="385"/>
      <c r="D353" s="385"/>
      <c r="E353" s="2"/>
      <c r="F353" s="2"/>
      <c r="G353" s="2"/>
      <c r="H353" s="2"/>
      <c r="I353" s="2"/>
      <c r="J353" s="2"/>
      <c r="K353" s="2"/>
      <c r="L353" s="2"/>
      <c r="M353" s="2"/>
      <c r="N353" s="386"/>
      <c r="O353" s="2"/>
      <c r="P353" s="30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384"/>
      <c r="C354" s="385"/>
      <c r="D354" s="385"/>
      <c r="E354" s="2"/>
      <c r="F354" s="2"/>
      <c r="G354" s="2"/>
      <c r="H354" s="2"/>
      <c r="I354" s="2"/>
      <c r="J354" s="2"/>
      <c r="K354" s="2"/>
      <c r="L354" s="2"/>
      <c r="M354" s="2"/>
      <c r="N354" s="386"/>
      <c r="O354" s="2"/>
      <c r="P354" s="30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384"/>
      <c r="C355" s="385"/>
      <c r="D355" s="385"/>
      <c r="E355" s="2"/>
      <c r="F355" s="2"/>
      <c r="G355" s="2"/>
      <c r="H355" s="2"/>
      <c r="I355" s="2"/>
      <c r="J355" s="2"/>
      <c r="K355" s="2"/>
      <c r="L355" s="2"/>
      <c r="M355" s="2"/>
      <c r="N355" s="386"/>
      <c r="O355" s="2"/>
      <c r="P355" s="30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384"/>
      <c r="C356" s="385"/>
      <c r="D356" s="385"/>
      <c r="E356" s="2"/>
      <c r="F356" s="2"/>
      <c r="G356" s="2"/>
      <c r="H356" s="2"/>
      <c r="I356" s="2"/>
      <c r="J356" s="2"/>
      <c r="K356" s="2"/>
      <c r="L356" s="2"/>
      <c r="M356" s="2"/>
      <c r="N356" s="386"/>
      <c r="O356" s="2"/>
      <c r="P356" s="30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384"/>
      <c r="C357" s="385"/>
      <c r="D357" s="385"/>
      <c r="E357" s="2"/>
      <c r="F357" s="2"/>
      <c r="G357" s="2"/>
      <c r="H357" s="2"/>
      <c r="I357" s="2"/>
      <c r="J357" s="2"/>
      <c r="K357" s="2"/>
      <c r="L357" s="2"/>
      <c r="M357" s="2"/>
      <c r="N357" s="386"/>
      <c r="O357" s="2"/>
      <c r="P357" s="30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384"/>
      <c r="C358" s="385"/>
      <c r="D358" s="385"/>
      <c r="E358" s="2"/>
      <c r="F358" s="2"/>
      <c r="G358" s="2"/>
      <c r="H358" s="2"/>
      <c r="I358" s="2"/>
      <c r="J358" s="2"/>
      <c r="K358" s="2"/>
      <c r="L358" s="2"/>
      <c r="M358" s="2"/>
      <c r="N358" s="386"/>
      <c r="O358" s="2"/>
      <c r="P358" s="30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384"/>
      <c r="C359" s="385"/>
      <c r="D359" s="385"/>
      <c r="E359" s="2"/>
      <c r="F359" s="2"/>
      <c r="G359" s="2"/>
      <c r="H359" s="2"/>
      <c r="I359" s="2"/>
      <c r="J359" s="2"/>
      <c r="K359" s="2"/>
      <c r="L359" s="2"/>
      <c r="M359" s="2"/>
      <c r="N359" s="386"/>
      <c r="O359" s="2"/>
      <c r="P359" s="30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384"/>
      <c r="C360" s="385"/>
      <c r="D360" s="385"/>
      <c r="E360" s="2"/>
      <c r="F360" s="2"/>
      <c r="G360" s="2"/>
      <c r="H360" s="2"/>
      <c r="I360" s="2"/>
      <c r="J360" s="2"/>
      <c r="K360" s="2"/>
      <c r="L360" s="2"/>
      <c r="M360" s="2"/>
      <c r="N360" s="386"/>
      <c r="O360" s="2"/>
      <c r="P360" s="30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384"/>
      <c r="C361" s="385"/>
      <c r="D361" s="385"/>
      <c r="E361" s="2"/>
      <c r="F361" s="2"/>
      <c r="G361" s="2"/>
      <c r="H361" s="2"/>
      <c r="I361" s="2"/>
      <c r="J361" s="2"/>
      <c r="K361" s="2"/>
      <c r="L361" s="2"/>
      <c r="M361" s="2"/>
      <c r="N361" s="386"/>
      <c r="O361" s="2"/>
      <c r="P361" s="30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384"/>
      <c r="C362" s="385"/>
      <c r="D362" s="385"/>
      <c r="E362" s="2"/>
      <c r="F362" s="2"/>
      <c r="G362" s="2"/>
      <c r="H362" s="2"/>
      <c r="I362" s="2"/>
      <c r="J362" s="2"/>
      <c r="K362" s="2"/>
      <c r="L362" s="2"/>
      <c r="M362" s="2"/>
      <c r="N362" s="386"/>
      <c r="O362" s="2"/>
      <c r="P362" s="30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384"/>
      <c r="C363" s="385"/>
      <c r="D363" s="385"/>
      <c r="E363" s="2"/>
      <c r="F363" s="2"/>
      <c r="G363" s="2"/>
      <c r="H363" s="2"/>
      <c r="I363" s="2"/>
      <c r="J363" s="2"/>
      <c r="K363" s="2"/>
      <c r="L363" s="2"/>
      <c r="M363" s="2"/>
      <c r="N363" s="386"/>
      <c r="O363" s="2"/>
      <c r="P363" s="30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384"/>
      <c r="C364" s="385"/>
      <c r="D364" s="385"/>
      <c r="E364" s="2"/>
      <c r="F364" s="2"/>
      <c r="G364" s="2"/>
      <c r="H364" s="2"/>
      <c r="I364" s="2"/>
      <c r="J364" s="2"/>
      <c r="K364" s="2"/>
      <c r="L364" s="2"/>
      <c r="M364" s="2"/>
      <c r="N364" s="386"/>
      <c r="O364" s="2"/>
      <c r="P364" s="30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384"/>
      <c r="C365" s="385"/>
      <c r="D365" s="385"/>
      <c r="E365" s="2"/>
      <c r="F365" s="2"/>
      <c r="G365" s="2"/>
      <c r="H365" s="2"/>
      <c r="I365" s="2"/>
      <c r="J365" s="2"/>
      <c r="K365" s="2"/>
      <c r="L365" s="2"/>
      <c r="M365" s="2"/>
      <c r="N365" s="386"/>
      <c r="O365" s="2"/>
      <c r="P365" s="30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384"/>
      <c r="C366" s="385"/>
      <c r="D366" s="385"/>
      <c r="E366" s="2"/>
      <c r="F366" s="2"/>
      <c r="G366" s="2"/>
      <c r="H366" s="2"/>
      <c r="I366" s="2"/>
      <c r="J366" s="2"/>
      <c r="K366" s="2"/>
      <c r="L366" s="2"/>
      <c r="M366" s="2"/>
      <c r="N366" s="386"/>
      <c r="O366" s="2"/>
      <c r="P366" s="30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384"/>
      <c r="C367" s="385"/>
      <c r="D367" s="385"/>
      <c r="E367" s="2"/>
      <c r="F367" s="2"/>
      <c r="G367" s="2"/>
      <c r="H367" s="2"/>
      <c r="I367" s="2"/>
      <c r="J367" s="2"/>
      <c r="K367" s="2"/>
      <c r="L367" s="2"/>
      <c r="M367" s="2"/>
      <c r="N367" s="386"/>
      <c r="O367" s="2"/>
      <c r="P367" s="30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384"/>
      <c r="C368" s="385"/>
      <c r="D368" s="385"/>
      <c r="E368" s="2"/>
      <c r="F368" s="2"/>
      <c r="G368" s="2"/>
      <c r="H368" s="2"/>
      <c r="I368" s="2"/>
      <c r="J368" s="2"/>
      <c r="K368" s="2"/>
      <c r="L368" s="2"/>
      <c r="M368" s="2"/>
      <c r="N368" s="386"/>
      <c r="O368" s="2"/>
      <c r="P368" s="30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384"/>
      <c r="C369" s="385"/>
      <c r="D369" s="385"/>
      <c r="E369" s="2"/>
      <c r="F369" s="2"/>
      <c r="G369" s="2"/>
      <c r="H369" s="2"/>
      <c r="I369" s="2"/>
      <c r="J369" s="2"/>
      <c r="K369" s="2"/>
      <c r="L369" s="2"/>
      <c r="M369" s="2"/>
      <c r="N369" s="386"/>
      <c r="O369" s="2"/>
      <c r="P369" s="30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384"/>
      <c r="C370" s="385"/>
      <c r="D370" s="385"/>
      <c r="E370" s="2"/>
      <c r="F370" s="2"/>
      <c r="G370" s="2"/>
      <c r="H370" s="2"/>
      <c r="I370" s="2"/>
      <c r="J370" s="2"/>
      <c r="K370" s="2"/>
      <c r="L370" s="2"/>
      <c r="M370" s="2"/>
      <c r="N370" s="386"/>
      <c r="O370" s="2"/>
      <c r="P370" s="30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384"/>
      <c r="C371" s="385"/>
      <c r="D371" s="385"/>
      <c r="E371" s="2"/>
      <c r="F371" s="2"/>
      <c r="G371" s="2"/>
      <c r="H371" s="2"/>
      <c r="I371" s="2"/>
      <c r="J371" s="2"/>
      <c r="K371" s="2"/>
      <c r="L371" s="2"/>
      <c r="M371" s="2"/>
      <c r="N371" s="386"/>
      <c r="O371" s="2"/>
      <c r="P371" s="30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384"/>
      <c r="C372" s="385"/>
      <c r="D372" s="385"/>
      <c r="E372" s="2"/>
      <c r="F372" s="2"/>
      <c r="G372" s="2"/>
      <c r="H372" s="2"/>
      <c r="I372" s="2"/>
      <c r="J372" s="2"/>
      <c r="K372" s="2"/>
      <c r="L372" s="2"/>
      <c r="M372" s="2"/>
      <c r="N372" s="386"/>
      <c r="O372" s="2"/>
      <c r="P372" s="30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384"/>
      <c r="C373" s="385"/>
      <c r="D373" s="385"/>
      <c r="E373" s="2"/>
      <c r="F373" s="2"/>
      <c r="G373" s="2"/>
      <c r="H373" s="2"/>
      <c r="I373" s="2"/>
      <c r="J373" s="2"/>
      <c r="K373" s="2"/>
      <c r="L373" s="2"/>
      <c r="M373" s="2"/>
      <c r="N373" s="386"/>
      <c r="O373" s="2"/>
      <c r="P373" s="30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384"/>
      <c r="C374" s="385"/>
      <c r="D374" s="385"/>
      <c r="E374" s="2"/>
      <c r="F374" s="2"/>
      <c r="G374" s="2"/>
      <c r="H374" s="2"/>
      <c r="I374" s="2"/>
      <c r="J374" s="2"/>
      <c r="K374" s="2"/>
      <c r="L374" s="2"/>
      <c r="M374" s="2"/>
      <c r="N374" s="386"/>
      <c r="O374" s="2"/>
      <c r="P374" s="30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384"/>
      <c r="C375" s="385"/>
      <c r="D375" s="385"/>
      <c r="E375" s="2"/>
      <c r="F375" s="2"/>
      <c r="G375" s="2"/>
      <c r="H375" s="2"/>
      <c r="I375" s="2"/>
      <c r="J375" s="2"/>
      <c r="K375" s="2"/>
      <c r="L375" s="2"/>
      <c r="M375" s="2"/>
      <c r="N375" s="386"/>
      <c r="O375" s="2"/>
      <c r="P375" s="30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384"/>
      <c r="C376" s="385"/>
      <c r="D376" s="385"/>
      <c r="E376" s="2"/>
      <c r="F376" s="2"/>
      <c r="G376" s="2"/>
      <c r="H376" s="2"/>
      <c r="I376" s="2"/>
      <c r="J376" s="2"/>
      <c r="K376" s="2"/>
      <c r="L376" s="2"/>
      <c r="M376" s="2"/>
      <c r="N376" s="386"/>
      <c r="O376" s="2"/>
      <c r="P376" s="30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384"/>
      <c r="C377" s="385"/>
      <c r="D377" s="385"/>
      <c r="E377" s="2"/>
      <c r="F377" s="2"/>
      <c r="G377" s="2"/>
      <c r="H377" s="2"/>
      <c r="I377" s="2"/>
      <c r="J377" s="2"/>
      <c r="K377" s="2"/>
      <c r="L377" s="2"/>
      <c r="M377" s="2"/>
      <c r="N377" s="386"/>
      <c r="O377" s="2"/>
      <c r="P377" s="30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384"/>
      <c r="C378" s="385"/>
      <c r="D378" s="385"/>
      <c r="E378" s="2"/>
      <c r="F378" s="2"/>
      <c r="G378" s="2"/>
      <c r="H378" s="2"/>
      <c r="I378" s="2"/>
      <c r="J378" s="2"/>
      <c r="K378" s="2"/>
      <c r="L378" s="2"/>
      <c r="M378" s="2"/>
      <c r="N378" s="386"/>
      <c r="O378" s="2"/>
      <c r="P378" s="30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384"/>
      <c r="C379" s="385"/>
      <c r="D379" s="385"/>
      <c r="E379" s="2"/>
      <c r="F379" s="2"/>
      <c r="G379" s="2"/>
      <c r="H379" s="2"/>
      <c r="I379" s="2"/>
      <c r="J379" s="2"/>
      <c r="K379" s="2"/>
      <c r="L379" s="2"/>
      <c r="M379" s="2"/>
      <c r="N379" s="386"/>
      <c r="O379" s="2"/>
      <c r="P379" s="30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384"/>
      <c r="C380" s="385"/>
      <c r="D380" s="385"/>
      <c r="E380" s="2"/>
      <c r="F380" s="2"/>
      <c r="G380" s="2"/>
      <c r="H380" s="2"/>
      <c r="I380" s="2"/>
      <c r="J380" s="2"/>
      <c r="K380" s="2"/>
      <c r="L380" s="2"/>
      <c r="M380" s="2"/>
      <c r="N380" s="386"/>
      <c r="O380" s="2"/>
      <c r="P380" s="30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384"/>
      <c r="C381" s="385"/>
      <c r="D381" s="385"/>
      <c r="E381" s="2"/>
      <c r="F381" s="2"/>
      <c r="G381" s="2"/>
      <c r="H381" s="2"/>
      <c r="I381" s="2"/>
      <c r="J381" s="2"/>
      <c r="K381" s="2"/>
      <c r="L381" s="2"/>
      <c r="M381" s="2"/>
      <c r="N381" s="386"/>
      <c r="O381" s="2"/>
      <c r="P381" s="30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384"/>
      <c r="C382" s="385"/>
      <c r="D382" s="385"/>
      <c r="E382" s="2"/>
      <c r="F382" s="2"/>
      <c r="G382" s="2"/>
      <c r="H382" s="2"/>
      <c r="I382" s="2"/>
      <c r="J382" s="2"/>
      <c r="K382" s="2"/>
      <c r="L382" s="2"/>
      <c r="M382" s="2"/>
      <c r="N382" s="386"/>
      <c r="O382" s="2"/>
      <c r="P382" s="30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384"/>
      <c r="C383" s="385"/>
      <c r="D383" s="385"/>
      <c r="E383" s="2"/>
      <c r="F383" s="2"/>
      <c r="G383" s="2"/>
      <c r="H383" s="2"/>
      <c r="I383" s="2"/>
      <c r="J383" s="2"/>
      <c r="K383" s="2"/>
      <c r="L383" s="2"/>
      <c r="M383" s="2"/>
      <c r="N383" s="386"/>
      <c r="O383" s="2"/>
      <c r="P383" s="30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384"/>
      <c r="C384" s="385"/>
      <c r="D384" s="385"/>
      <c r="E384" s="2"/>
      <c r="F384" s="2"/>
      <c r="G384" s="2"/>
      <c r="H384" s="2"/>
      <c r="I384" s="2"/>
      <c r="J384" s="2"/>
      <c r="K384" s="2"/>
      <c r="L384" s="2"/>
      <c r="M384" s="2"/>
      <c r="N384" s="386"/>
      <c r="O384" s="2"/>
      <c r="P384" s="30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384"/>
      <c r="C385" s="385"/>
      <c r="D385" s="385"/>
      <c r="E385" s="2"/>
      <c r="F385" s="2"/>
      <c r="G385" s="2"/>
      <c r="H385" s="2"/>
      <c r="I385" s="2"/>
      <c r="J385" s="2"/>
      <c r="K385" s="2"/>
      <c r="L385" s="2"/>
      <c r="M385" s="2"/>
      <c r="N385" s="386"/>
      <c r="O385" s="2"/>
      <c r="P385" s="30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384"/>
      <c r="C386" s="385"/>
      <c r="D386" s="385"/>
      <c r="E386" s="2"/>
      <c r="F386" s="2"/>
      <c r="G386" s="2"/>
      <c r="H386" s="2"/>
      <c r="I386" s="2"/>
      <c r="J386" s="2"/>
      <c r="K386" s="2"/>
      <c r="L386" s="2"/>
      <c r="M386" s="2"/>
      <c r="N386" s="386"/>
      <c r="O386" s="2"/>
      <c r="P386" s="30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384"/>
      <c r="C387" s="385"/>
      <c r="D387" s="385"/>
      <c r="E387" s="2"/>
      <c r="F387" s="2"/>
      <c r="G387" s="2"/>
      <c r="H387" s="2"/>
      <c r="I387" s="2"/>
      <c r="J387" s="2"/>
      <c r="K387" s="2"/>
      <c r="L387" s="2"/>
      <c r="M387" s="2"/>
      <c r="N387" s="386"/>
      <c r="O387" s="2"/>
      <c r="P387" s="30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384"/>
      <c r="C388" s="385"/>
      <c r="D388" s="385"/>
      <c r="E388" s="2"/>
      <c r="F388" s="2"/>
      <c r="G388" s="2"/>
      <c r="H388" s="2"/>
      <c r="I388" s="2"/>
      <c r="J388" s="2"/>
      <c r="K388" s="2"/>
      <c r="L388" s="2"/>
      <c r="M388" s="2"/>
      <c r="N388" s="386"/>
      <c r="O388" s="2"/>
      <c r="P388" s="30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384"/>
      <c r="C389" s="385"/>
      <c r="D389" s="385"/>
      <c r="E389" s="2"/>
      <c r="F389" s="2"/>
      <c r="G389" s="2"/>
      <c r="H389" s="2"/>
      <c r="I389" s="2"/>
      <c r="J389" s="2"/>
      <c r="K389" s="2"/>
      <c r="L389" s="2"/>
      <c r="M389" s="2"/>
      <c r="N389" s="386"/>
      <c r="O389" s="2"/>
      <c r="P389" s="30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384"/>
      <c r="C390" s="385"/>
      <c r="D390" s="385"/>
      <c r="E390" s="2"/>
      <c r="F390" s="2"/>
      <c r="G390" s="2"/>
      <c r="H390" s="2"/>
      <c r="I390" s="2"/>
      <c r="J390" s="2"/>
      <c r="K390" s="2"/>
      <c r="L390" s="2"/>
      <c r="M390" s="2"/>
      <c r="N390" s="386"/>
      <c r="O390" s="2"/>
      <c r="P390" s="30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384"/>
      <c r="C391" s="385"/>
      <c r="D391" s="385"/>
      <c r="E391" s="2"/>
      <c r="F391" s="2"/>
      <c r="G391" s="2"/>
      <c r="H391" s="2"/>
      <c r="I391" s="2"/>
      <c r="J391" s="2"/>
      <c r="K391" s="2"/>
      <c r="L391" s="2"/>
      <c r="M391" s="2"/>
      <c r="N391" s="386"/>
      <c r="O391" s="2"/>
      <c r="P391" s="30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384"/>
      <c r="C392" s="385"/>
      <c r="D392" s="385"/>
      <c r="E392" s="2"/>
      <c r="F392" s="2"/>
      <c r="G392" s="2"/>
      <c r="H392" s="2"/>
      <c r="I392" s="2"/>
      <c r="J392" s="2"/>
      <c r="K392" s="2"/>
      <c r="L392" s="2"/>
      <c r="M392" s="2"/>
      <c r="N392" s="386"/>
      <c r="O392" s="2"/>
      <c r="P392" s="30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384"/>
      <c r="C393" s="385"/>
      <c r="D393" s="385"/>
      <c r="E393" s="2"/>
      <c r="F393" s="2"/>
      <c r="G393" s="2"/>
      <c r="H393" s="2"/>
      <c r="I393" s="2"/>
      <c r="J393" s="2"/>
      <c r="K393" s="2"/>
      <c r="L393" s="2"/>
      <c r="M393" s="2"/>
      <c r="N393" s="386"/>
      <c r="O393" s="2"/>
      <c r="P393" s="30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384"/>
      <c r="C394" s="385"/>
      <c r="D394" s="385"/>
      <c r="E394" s="2"/>
      <c r="F394" s="2"/>
      <c r="G394" s="2"/>
      <c r="H394" s="2"/>
      <c r="I394" s="2"/>
      <c r="J394" s="2"/>
      <c r="K394" s="2"/>
      <c r="L394" s="2"/>
      <c r="M394" s="2"/>
      <c r="N394" s="386"/>
      <c r="O394" s="2"/>
      <c r="P394" s="30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384"/>
      <c r="C395" s="385"/>
      <c r="D395" s="385"/>
      <c r="E395" s="2"/>
      <c r="F395" s="2"/>
      <c r="G395" s="2"/>
      <c r="H395" s="2"/>
      <c r="I395" s="2"/>
      <c r="J395" s="2"/>
      <c r="K395" s="2"/>
      <c r="L395" s="2"/>
      <c r="M395" s="2"/>
      <c r="N395" s="386"/>
      <c r="O395" s="2"/>
      <c r="P395" s="30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384"/>
      <c r="C396" s="385"/>
      <c r="D396" s="385"/>
      <c r="E396" s="2"/>
      <c r="F396" s="2"/>
      <c r="G396" s="2"/>
      <c r="H396" s="2"/>
      <c r="I396" s="2"/>
      <c r="J396" s="2"/>
      <c r="K396" s="2"/>
      <c r="L396" s="2"/>
      <c r="M396" s="2"/>
      <c r="N396" s="386"/>
      <c r="O396" s="2"/>
      <c r="P396" s="30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384"/>
      <c r="C397" s="385"/>
      <c r="D397" s="385"/>
      <c r="E397" s="2"/>
      <c r="F397" s="2"/>
      <c r="G397" s="2"/>
      <c r="H397" s="2"/>
      <c r="I397" s="2"/>
      <c r="J397" s="2"/>
      <c r="K397" s="2"/>
      <c r="L397" s="2"/>
      <c r="M397" s="2"/>
      <c r="N397" s="386"/>
      <c r="O397" s="2"/>
      <c r="P397" s="30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384"/>
      <c r="C398" s="385"/>
      <c r="D398" s="385"/>
      <c r="E398" s="2"/>
      <c r="F398" s="2"/>
      <c r="G398" s="2"/>
      <c r="H398" s="2"/>
      <c r="I398" s="2"/>
      <c r="J398" s="2"/>
      <c r="K398" s="2"/>
      <c r="L398" s="2"/>
      <c r="M398" s="2"/>
      <c r="N398" s="386"/>
      <c r="O398" s="2"/>
      <c r="P398" s="30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384"/>
      <c r="C399" s="385"/>
      <c r="D399" s="385"/>
      <c r="E399" s="2"/>
      <c r="F399" s="2"/>
      <c r="G399" s="2"/>
      <c r="H399" s="2"/>
      <c r="I399" s="2"/>
      <c r="J399" s="2"/>
      <c r="K399" s="2"/>
      <c r="L399" s="2"/>
      <c r="M399" s="2"/>
      <c r="N399" s="386"/>
      <c r="O399" s="2"/>
      <c r="P399" s="30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384"/>
      <c r="C400" s="385"/>
      <c r="D400" s="385"/>
      <c r="E400" s="2"/>
      <c r="F400" s="2"/>
      <c r="G400" s="2"/>
      <c r="H400" s="2"/>
      <c r="I400" s="2"/>
      <c r="J400" s="2"/>
      <c r="K400" s="2"/>
      <c r="L400" s="2"/>
      <c r="M400" s="2"/>
      <c r="N400" s="386"/>
      <c r="O400" s="2"/>
      <c r="P400" s="30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384"/>
      <c r="C401" s="385"/>
      <c r="D401" s="385"/>
      <c r="E401" s="2"/>
      <c r="F401" s="2"/>
      <c r="G401" s="2"/>
      <c r="H401" s="2"/>
      <c r="I401" s="2"/>
      <c r="J401" s="2"/>
      <c r="K401" s="2"/>
      <c r="L401" s="2"/>
      <c r="M401" s="2"/>
      <c r="N401" s="386"/>
      <c r="O401" s="2"/>
      <c r="P401" s="30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384"/>
      <c r="C402" s="385"/>
      <c r="D402" s="385"/>
      <c r="E402" s="2"/>
      <c r="F402" s="2"/>
      <c r="G402" s="2"/>
      <c r="H402" s="2"/>
      <c r="I402" s="2"/>
      <c r="J402" s="2"/>
      <c r="K402" s="2"/>
      <c r="L402" s="2"/>
      <c r="M402" s="2"/>
      <c r="N402" s="386"/>
      <c r="O402" s="2"/>
      <c r="P402" s="30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384"/>
      <c r="C403" s="385"/>
      <c r="D403" s="385"/>
      <c r="E403" s="2"/>
      <c r="F403" s="2"/>
      <c r="G403" s="2"/>
      <c r="H403" s="2"/>
      <c r="I403" s="2"/>
      <c r="J403" s="2"/>
      <c r="K403" s="2"/>
      <c r="L403" s="2"/>
      <c r="M403" s="2"/>
      <c r="N403" s="386"/>
      <c r="O403" s="2"/>
      <c r="P403" s="30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384"/>
      <c r="C404" s="385"/>
      <c r="D404" s="385"/>
      <c r="E404" s="2"/>
      <c r="F404" s="2"/>
      <c r="G404" s="2"/>
      <c r="H404" s="2"/>
      <c r="I404" s="2"/>
      <c r="J404" s="2"/>
      <c r="K404" s="2"/>
      <c r="L404" s="2"/>
      <c r="M404" s="2"/>
      <c r="N404" s="386"/>
      <c r="O404" s="2"/>
      <c r="P404" s="30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384"/>
      <c r="C405" s="385"/>
      <c r="D405" s="385"/>
      <c r="E405" s="2"/>
      <c r="F405" s="2"/>
      <c r="G405" s="2"/>
      <c r="H405" s="2"/>
      <c r="I405" s="2"/>
      <c r="J405" s="2"/>
      <c r="K405" s="2"/>
      <c r="L405" s="2"/>
      <c r="M405" s="2"/>
      <c r="N405" s="386"/>
      <c r="O405" s="2"/>
      <c r="P405" s="30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384"/>
      <c r="C406" s="385"/>
      <c r="D406" s="385"/>
      <c r="E406" s="2"/>
      <c r="F406" s="2"/>
      <c r="G406" s="2"/>
      <c r="H406" s="2"/>
      <c r="I406" s="2"/>
      <c r="J406" s="2"/>
      <c r="K406" s="2"/>
      <c r="L406" s="2"/>
      <c r="M406" s="2"/>
      <c r="N406" s="386"/>
      <c r="O406" s="2"/>
      <c r="P406" s="30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384"/>
      <c r="C407" s="385"/>
      <c r="D407" s="385"/>
      <c r="E407" s="2"/>
      <c r="F407" s="2"/>
      <c r="G407" s="2"/>
      <c r="H407" s="2"/>
      <c r="I407" s="2"/>
      <c r="J407" s="2"/>
      <c r="K407" s="2"/>
      <c r="L407" s="2"/>
      <c r="M407" s="2"/>
      <c r="N407" s="386"/>
      <c r="O407" s="2"/>
      <c r="P407" s="30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384"/>
      <c r="C408" s="385"/>
      <c r="D408" s="385"/>
      <c r="E408" s="2"/>
      <c r="F408" s="2"/>
      <c r="G408" s="2"/>
      <c r="H408" s="2"/>
      <c r="I408" s="2"/>
      <c r="J408" s="2"/>
      <c r="K408" s="2"/>
      <c r="L408" s="2"/>
      <c r="M408" s="2"/>
      <c r="N408" s="386"/>
      <c r="O408" s="2"/>
      <c r="P408" s="30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384"/>
      <c r="C409" s="385"/>
      <c r="D409" s="385"/>
      <c r="E409" s="2"/>
      <c r="F409" s="2"/>
      <c r="G409" s="2"/>
      <c r="H409" s="2"/>
      <c r="I409" s="2"/>
      <c r="J409" s="2"/>
      <c r="K409" s="2"/>
      <c r="L409" s="2"/>
      <c r="M409" s="2"/>
      <c r="N409" s="386"/>
      <c r="O409" s="2"/>
      <c r="P409" s="30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384"/>
      <c r="C410" s="385"/>
      <c r="D410" s="385"/>
      <c r="E410" s="2"/>
      <c r="F410" s="2"/>
      <c r="G410" s="2"/>
      <c r="H410" s="2"/>
      <c r="I410" s="2"/>
      <c r="J410" s="2"/>
      <c r="K410" s="2"/>
      <c r="L410" s="2"/>
      <c r="M410" s="2"/>
      <c r="N410" s="386"/>
      <c r="O410" s="2"/>
      <c r="P410" s="30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384"/>
      <c r="C411" s="385"/>
      <c r="D411" s="385"/>
      <c r="E411" s="2"/>
      <c r="F411" s="2"/>
      <c r="G411" s="2"/>
      <c r="H411" s="2"/>
      <c r="I411" s="2"/>
      <c r="J411" s="2"/>
      <c r="K411" s="2"/>
      <c r="L411" s="2"/>
      <c r="M411" s="2"/>
      <c r="N411" s="386"/>
      <c r="O411" s="2"/>
      <c r="P411" s="30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384"/>
      <c r="C412" s="385"/>
      <c r="D412" s="385"/>
      <c r="E412" s="2"/>
      <c r="F412" s="2"/>
      <c r="G412" s="2"/>
      <c r="H412" s="2"/>
      <c r="I412" s="2"/>
      <c r="J412" s="2"/>
      <c r="K412" s="2"/>
      <c r="L412" s="2"/>
      <c r="M412" s="2"/>
      <c r="N412" s="386"/>
      <c r="O412" s="2"/>
      <c r="P412" s="30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384"/>
      <c r="C413" s="385"/>
      <c r="D413" s="385"/>
      <c r="E413" s="2"/>
      <c r="F413" s="2"/>
      <c r="G413" s="2"/>
      <c r="H413" s="2"/>
      <c r="I413" s="2"/>
      <c r="J413" s="2"/>
      <c r="K413" s="2"/>
      <c r="L413" s="2"/>
      <c r="M413" s="2"/>
      <c r="N413" s="386"/>
      <c r="O413" s="2"/>
      <c r="P413" s="30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384"/>
      <c r="C414" s="385"/>
      <c r="D414" s="385"/>
      <c r="E414" s="2"/>
      <c r="F414" s="2"/>
      <c r="G414" s="2"/>
      <c r="H414" s="2"/>
      <c r="I414" s="2"/>
      <c r="J414" s="2"/>
      <c r="K414" s="2"/>
      <c r="L414" s="2"/>
      <c r="M414" s="2"/>
      <c r="N414" s="386"/>
      <c r="O414" s="2"/>
      <c r="P414" s="30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384"/>
      <c r="C415" s="385"/>
      <c r="D415" s="385"/>
      <c r="E415" s="2"/>
      <c r="F415" s="2"/>
      <c r="G415" s="2"/>
      <c r="H415" s="2"/>
      <c r="I415" s="2"/>
      <c r="J415" s="2"/>
      <c r="K415" s="2"/>
      <c r="L415" s="2"/>
      <c r="M415" s="2"/>
      <c r="N415" s="386"/>
      <c r="O415" s="2"/>
      <c r="P415" s="30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384"/>
      <c r="C416" s="385"/>
      <c r="D416" s="385"/>
      <c r="E416" s="2"/>
      <c r="F416" s="2"/>
      <c r="G416" s="2"/>
      <c r="H416" s="2"/>
      <c r="I416" s="2"/>
      <c r="J416" s="2"/>
      <c r="K416" s="2"/>
      <c r="L416" s="2"/>
      <c r="M416" s="2"/>
      <c r="N416" s="386"/>
      <c r="O416" s="2"/>
      <c r="P416" s="30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384"/>
      <c r="C417" s="385"/>
      <c r="D417" s="385"/>
      <c r="E417" s="2"/>
      <c r="F417" s="2"/>
      <c r="G417" s="2"/>
      <c r="H417" s="2"/>
      <c r="I417" s="2"/>
      <c r="J417" s="2"/>
      <c r="K417" s="2"/>
      <c r="L417" s="2"/>
      <c r="M417" s="2"/>
      <c r="N417" s="386"/>
      <c r="O417" s="2"/>
      <c r="P417" s="30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384"/>
      <c r="C418" s="385"/>
      <c r="D418" s="385"/>
      <c r="E418" s="2"/>
      <c r="F418" s="2"/>
      <c r="G418" s="2"/>
      <c r="H418" s="2"/>
      <c r="I418" s="2"/>
      <c r="J418" s="2"/>
      <c r="K418" s="2"/>
      <c r="L418" s="2"/>
      <c r="M418" s="2"/>
      <c r="N418" s="386"/>
      <c r="O418" s="2"/>
      <c r="P418" s="30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384"/>
      <c r="C419" s="385"/>
      <c r="D419" s="385"/>
      <c r="E419" s="2"/>
      <c r="F419" s="2"/>
      <c r="G419" s="2"/>
      <c r="H419" s="2"/>
      <c r="I419" s="2"/>
      <c r="J419" s="2"/>
      <c r="K419" s="2"/>
      <c r="L419" s="2"/>
      <c r="M419" s="2"/>
      <c r="N419" s="386"/>
      <c r="O419" s="2"/>
      <c r="P419" s="30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384"/>
      <c r="C420" s="385"/>
      <c r="D420" s="385"/>
      <c r="E420" s="2"/>
      <c r="F420" s="2"/>
      <c r="G420" s="2"/>
      <c r="H420" s="2"/>
      <c r="I420" s="2"/>
      <c r="J420" s="2"/>
      <c r="K420" s="2"/>
      <c r="L420" s="2"/>
      <c r="M420" s="2"/>
      <c r="N420" s="386"/>
      <c r="O420" s="2"/>
      <c r="P420" s="30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384"/>
      <c r="C421" s="385"/>
      <c r="D421" s="385"/>
      <c r="E421" s="2"/>
      <c r="F421" s="2"/>
      <c r="G421" s="2"/>
      <c r="H421" s="2"/>
      <c r="I421" s="2"/>
      <c r="J421" s="2"/>
      <c r="K421" s="2"/>
      <c r="L421" s="2"/>
      <c r="M421" s="2"/>
      <c r="N421" s="386"/>
      <c r="O421" s="2"/>
      <c r="P421" s="30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384"/>
      <c r="C422" s="385"/>
      <c r="D422" s="385"/>
      <c r="E422" s="2"/>
      <c r="F422" s="2"/>
      <c r="G422" s="2"/>
      <c r="H422" s="2"/>
      <c r="I422" s="2"/>
      <c r="J422" s="2"/>
      <c r="K422" s="2"/>
      <c r="L422" s="2"/>
      <c r="M422" s="2"/>
      <c r="N422" s="386"/>
      <c r="O422" s="2"/>
      <c r="P422" s="30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384"/>
      <c r="C423" s="385"/>
      <c r="D423" s="385"/>
      <c r="E423" s="2"/>
      <c r="F423" s="2"/>
      <c r="G423" s="2"/>
      <c r="H423" s="2"/>
      <c r="I423" s="2"/>
      <c r="J423" s="2"/>
      <c r="K423" s="2"/>
      <c r="L423" s="2"/>
      <c r="M423" s="2"/>
      <c r="N423" s="386"/>
      <c r="O423" s="2"/>
      <c r="P423" s="30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384"/>
      <c r="C424" s="385"/>
      <c r="D424" s="385"/>
      <c r="E424" s="2"/>
      <c r="F424" s="2"/>
      <c r="G424" s="2"/>
      <c r="H424" s="2"/>
      <c r="I424" s="2"/>
      <c r="J424" s="2"/>
      <c r="K424" s="2"/>
      <c r="L424" s="2"/>
      <c r="M424" s="2"/>
      <c r="N424" s="386"/>
      <c r="O424" s="2"/>
      <c r="P424" s="30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384"/>
      <c r="C425" s="385"/>
      <c r="D425" s="385"/>
      <c r="E425" s="2"/>
      <c r="F425" s="2"/>
      <c r="G425" s="2"/>
      <c r="H425" s="2"/>
      <c r="I425" s="2"/>
      <c r="J425" s="2"/>
      <c r="K425" s="2"/>
      <c r="L425" s="2"/>
      <c r="M425" s="2"/>
      <c r="N425" s="386"/>
      <c r="O425" s="2"/>
      <c r="P425" s="30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384"/>
      <c r="C426" s="385"/>
      <c r="D426" s="385"/>
      <c r="E426" s="2"/>
      <c r="F426" s="2"/>
      <c r="G426" s="2"/>
      <c r="H426" s="2"/>
      <c r="I426" s="2"/>
      <c r="J426" s="2"/>
      <c r="K426" s="2"/>
      <c r="L426" s="2"/>
      <c r="M426" s="2"/>
      <c r="N426" s="386"/>
      <c r="O426" s="2"/>
      <c r="P426" s="30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384"/>
      <c r="C427" s="385"/>
      <c r="D427" s="385"/>
      <c r="E427" s="2"/>
      <c r="F427" s="2"/>
      <c r="G427" s="2"/>
      <c r="H427" s="2"/>
      <c r="I427" s="2"/>
      <c r="J427" s="2"/>
      <c r="K427" s="2"/>
      <c r="L427" s="2"/>
      <c r="M427" s="2"/>
      <c r="N427" s="386"/>
      <c r="O427" s="2"/>
      <c r="P427" s="30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384"/>
      <c r="C428" s="385"/>
      <c r="D428" s="385"/>
      <c r="E428" s="2"/>
      <c r="F428" s="2"/>
      <c r="G428" s="2"/>
      <c r="H428" s="2"/>
      <c r="I428" s="2"/>
      <c r="J428" s="2"/>
      <c r="K428" s="2"/>
      <c r="L428" s="2"/>
      <c r="M428" s="2"/>
      <c r="N428" s="386"/>
      <c r="O428" s="2"/>
      <c r="P428" s="30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384"/>
      <c r="C429" s="385"/>
      <c r="D429" s="385"/>
      <c r="E429" s="2"/>
      <c r="F429" s="2"/>
      <c r="G429" s="2"/>
      <c r="H429" s="2"/>
      <c r="I429" s="2"/>
      <c r="J429" s="2"/>
      <c r="K429" s="2"/>
      <c r="L429" s="2"/>
      <c r="M429" s="2"/>
      <c r="N429" s="386"/>
      <c r="O429" s="2"/>
      <c r="P429" s="30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384"/>
      <c r="C430" s="385"/>
      <c r="D430" s="385"/>
      <c r="E430" s="2"/>
      <c r="F430" s="2"/>
      <c r="G430" s="2"/>
      <c r="H430" s="2"/>
      <c r="I430" s="2"/>
      <c r="J430" s="2"/>
      <c r="K430" s="2"/>
      <c r="L430" s="2"/>
      <c r="M430" s="2"/>
      <c r="N430" s="386"/>
      <c r="O430" s="2"/>
      <c r="P430" s="30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384"/>
      <c r="C431" s="385"/>
      <c r="D431" s="385"/>
      <c r="E431" s="2"/>
      <c r="F431" s="2"/>
      <c r="G431" s="2"/>
      <c r="H431" s="2"/>
      <c r="I431" s="2"/>
      <c r="J431" s="2"/>
      <c r="K431" s="2"/>
      <c r="L431" s="2"/>
      <c r="M431" s="2"/>
      <c r="N431" s="386"/>
      <c r="O431" s="2"/>
      <c r="P431" s="30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384"/>
      <c r="C432" s="385"/>
      <c r="D432" s="385"/>
      <c r="E432" s="2"/>
      <c r="F432" s="2"/>
      <c r="G432" s="2"/>
      <c r="H432" s="2"/>
      <c r="I432" s="2"/>
      <c r="J432" s="2"/>
      <c r="K432" s="2"/>
      <c r="L432" s="2"/>
      <c r="M432" s="2"/>
      <c r="N432" s="386"/>
      <c r="O432" s="2"/>
      <c r="P432" s="30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384"/>
      <c r="C433" s="385"/>
      <c r="D433" s="385"/>
      <c r="E433" s="2"/>
      <c r="F433" s="2"/>
      <c r="G433" s="2"/>
      <c r="H433" s="2"/>
      <c r="I433" s="2"/>
      <c r="J433" s="2"/>
      <c r="K433" s="2"/>
      <c r="L433" s="2"/>
      <c r="M433" s="2"/>
      <c r="N433" s="386"/>
      <c r="O433" s="2"/>
      <c r="P433" s="30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384"/>
      <c r="C434" s="385"/>
      <c r="D434" s="385"/>
      <c r="E434" s="2"/>
      <c r="F434" s="2"/>
      <c r="G434" s="2"/>
      <c r="H434" s="2"/>
      <c r="I434" s="2"/>
      <c r="J434" s="2"/>
      <c r="K434" s="2"/>
      <c r="L434" s="2"/>
      <c r="M434" s="2"/>
      <c r="N434" s="386"/>
      <c r="O434" s="2"/>
      <c r="P434" s="30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384"/>
      <c r="C435" s="385"/>
      <c r="D435" s="385"/>
      <c r="E435" s="2"/>
      <c r="F435" s="2"/>
      <c r="G435" s="2"/>
      <c r="H435" s="2"/>
      <c r="I435" s="2"/>
      <c r="J435" s="2"/>
      <c r="K435" s="2"/>
      <c r="L435" s="2"/>
      <c r="M435" s="2"/>
      <c r="N435" s="386"/>
      <c r="O435" s="2"/>
      <c r="P435" s="30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384"/>
      <c r="C436" s="385"/>
      <c r="D436" s="385"/>
      <c r="E436" s="2"/>
      <c r="F436" s="2"/>
      <c r="G436" s="2"/>
      <c r="H436" s="2"/>
      <c r="I436" s="2"/>
      <c r="J436" s="2"/>
      <c r="K436" s="2"/>
      <c r="L436" s="2"/>
      <c r="M436" s="2"/>
      <c r="N436" s="386"/>
      <c r="O436" s="2"/>
      <c r="P436" s="30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384"/>
      <c r="C437" s="385"/>
      <c r="D437" s="385"/>
      <c r="E437" s="2"/>
      <c r="F437" s="2"/>
      <c r="G437" s="2"/>
      <c r="H437" s="2"/>
      <c r="I437" s="2"/>
      <c r="J437" s="2"/>
      <c r="K437" s="2"/>
      <c r="L437" s="2"/>
      <c r="M437" s="2"/>
      <c r="N437" s="386"/>
      <c r="O437" s="2"/>
      <c r="P437" s="30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384"/>
      <c r="C438" s="385"/>
      <c r="D438" s="385"/>
      <c r="E438" s="2"/>
      <c r="F438" s="2"/>
      <c r="G438" s="2"/>
      <c r="H438" s="2"/>
      <c r="I438" s="2"/>
      <c r="J438" s="2"/>
      <c r="K438" s="2"/>
      <c r="L438" s="2"/>
      <c r="M438" s="2"/>
      <c r="N438" s="386"/>
      <c r="O438" s="2"/>
      <c r="P438" s="30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384"/>
      <c r="C439" s="385"/>
      <c r="D439" s="385"/>
      <c r="E439" s="2"/>
      <c r="F439" s="2"/>
      <c r="G439" s="2"/>
      <c r="H439" s="2"/>
      <c r="I439" s="2"/>
      <c r="J439" s="2"/>
      <c r="K439" s="2"/>
      <c r="L439" s="2"/>
      <c r="M439" s="2"/>
      <c r="N439" s="386"/>
      <c r="O439" s="2"/>
      <c r="P439" s="30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384"/>
      <c r="C440" s="385"/>
      <c r="D440" s="385"/>
      <c r="E440" s="2"/>
      <c r="F440" s="2"/>
      <c r="G440" s="2"/>
      <c r="H440" s="2"/>
      <c r="I440" s="2"/>
      <c r="J440" s="2"/>
      <c r="K440" s="2"/>
      <c r="L440" s="2"/>
      <c r="M440" s="2"/>
      <c r="N440" s="386"/>
      <c r="O440" s="2"/>
      <c r="P440" s="30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384"/>
      <c r="C441" s="385"/>
      <c r="D441" s="385"/>
      <c r="E441" s="2"/>
      <c r="F441" s="2"/>
      <c r="G441" s="2"/>
      <c r="H441" s="2"/>
      <c r="I441" s="2"/>
      <c r="J441" s="2"/>
      <c r="K441" s="2"/>
      <c r="L441" s="2"/>
      <c r="M441" s="2"/>
      <c r="N441" s="386"/>
      <c r="O441" s="2"/>
      <c r="P441" s="30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384"/>
      <c r="C442" s="385"/>
      <c r="D442" s="385"/>
      <c r="E442" s="2"/>
      <c r="F442" s="2"/>
      <c r="G442" s="2"/>
      <c r="H442" s="2"/>
      <c r="I442" s="2"/>
      <c r="J442" s="2"/>
      <c r="K442" s="2"/>
      <c r="L442" s="2"/>
      <c r="M442" s="2"/>
      <c r="N442" s="386"/>
      <c r="O442" s="2"/>
      <c r="P442" s="30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384"/>
      <c r="C443" s="385"/>
      <c r="D443" s="385"/>
      <c r="E443" s="2"/>
      <c r="F443" s="2"/>
      <c r="G443" s="2"/>
      <c r="H443" s="2"/>
      <c r="I443" s="2"/>
      <c r="J443" s="2"/>
      <c r="K443" s="2"/>
      <c r="L443" s="2"/>
      <c r="M443" s="2"/>
      <c r="N443" s="386"/>
      <c r="O443" s="2"/>
      <c r="P443" s="30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384"/>
      <c r="C444" s="385"/>
      <c r="D444" s="385"/>
      <c r="E444" s="2"/>
      <c r="F444" s="2"/>
      <c r="G444" s="2"/>
      <c r="H444" s="2"/>
      <c r="I444" s="2"/>
      <c r="J444" s="2"/>
      <c r="K444" s="2"/>
      <c r="L444" s="2"/>
      <c r="M444" s="2"/>
      <c r="N444" s="386"/>
      <c r="O444" s="2"/>
      <c r="P444" s="30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384"/>
      <c r="C445" s="385"/>
      <c r="D445" s="385"/>
      <c r="E445" s="2"/>
      <c r="F445" s="2"/>
      <c r="G445" s="2"/>
      <c r="H445" s="2"/>
      <c r="I445" s="2"/>
      <c r="J445" s="2"/>
      <c r="K445" s="2"/>
      <c r="L445" s="2"/>
      <c r="M445" s="2"/>
      <c r="N445" s="386"/>
      <c r="O445" s="2"/>
      <c r="P445" s="30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384"/>
      <c r="C446" s="385"/>
      <c r="D446" s="385"/>
      <c r="E446" s="2"/>
      <c r="F446" s="2"/>
      <c r="G446" s="2"/>
      <c r="H446" s="2"/>
      <c r="I446" s="2"/>
      <c r="J446" s="2"/>
      <c r="K446" s="2"/>
      <c r="L446" s="2"/>
      <c r="M446" s="2"/>
      <c r="N446" s="386"/>
      <c r="O446" s="2"/>
      <c r="P446" s="30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384"/>
      <c r="C447" s="385"/>
      <c r="D447" s="385"/>
      <c r="E447" s="2"/>
      <c r="F447" s="2"/>
      <c r="G447" s="2"/>
      <c r="H447" s="2"/>
      <c r="I447" s="2"/>
      <c r="J447" s="2"/>
      <c r="K447" s="2"/>
      <c r="L447" s="2"/>
      <c r="M447" s="2"/>
      <c r="N447" s="386"/>
      <c r="O447" s="2"/>
      <c r="P447" s="30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384"/>
      <c r="C448" s="385"/>
      <c r="D448" s="385"/>
      <c r="E448" s="2"/>
      <c r="F448" s="2"/>
      <c r="G448" s="2"/>
      <c r="H448" s="2"/>
      <c r="I448" s="2"/>
      <c r="J448" s="2"/>
      <c r="K448" s="2"/>
      <c r="L448" s="2"/>
      <c r="M448" s="2"/>
      <c r="N448" s="386"/>
      <c r="O448" s="2"/>
      <c r="P448" s="30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384"/>
      <c r="C449" s="385"/>
      <c r="D449" s="385"/>
      <c r="E449" s="2"/>
      <c r="F449" s="2"/>
      <c r="G449" s="2"/>
      <c r="H449" s="2"/>
      <c r="I449" s="2"/>
      <c r="J449" s="2"/>
      <c r="K449" s="2"/>
      <c r="L449" s="2"/>
      <c r="M449" s="2"/>
      <c r="N449" s="386"/>
      <c r="O449" s="2"/>
      <c r="P449" s="30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384"/>
      <c r="C450" s="385"/>
      <c r="D450" s="385"/>
      <c r="E450" s="2"/>
      <c r="F450" s="2"/>
      <c r="G450" s="2"/>
      <c r="H450" s="2"/>
      <c r="I450" s="2"/>
      <c r="J450" s="2"/>
      <c r="K450" s="2"/>
      <c r="L450" s="2"/>
      <c r="M450" s="2"/>
      <c r="N450" s="386"/>
      <c r="O450" s="2"/>
      <c r="P450" s="30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384"/>
      <c r="C451" s="385"/>
      <c r="D451" s="385"/>
      <c r="E451" s="2"/>
      <c r="F451" s="2"/>
      <c r="G451" s="2"/>
      <c r="H451" s="2"/>
      <c r="I451" s="2"/>
      <c r="J451" s="2"/>
      <c r="K451" s="2"/>
      <c r="L451" s="2"/>
      <c r="M451" s="2"/>
      <c r="N451" s="386"/>
      <c r="O451" s="2"/>
      <c r="P451" s="30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384"/>
      <c r="C452" s="385"/>
      <c r="D452" s="385"/>
      <c r="E452" s="2"/>
      <c r="F452" s="2"/>
      <c r="G452" s="2"/>
      <c r="H452" s="2"/>
      <c r="I452" s="2"/>
      <c r="J452" s="2"/>
      <c r="K452" s="2"/>
      <c r="L452" s="2"/>
      <c r="M452" s="2"/>
      <c r="N452" s="386"/>
      <c r="O452" s="2"/>
      <c r="P452" s="30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384"/>
      <c r="C453" s="385"/>
      <c r="D453" s="385"/>
      <c r="E453" s="2"/>
      <c r="F453" s="2"/>
      <c r="G453" s="2"/>
      <c r="H453" s="2"/>
      <c r="I453" s="2"/>
      <c r="J453" s="2"/>
      <c r="K453" s="2"/>
      <c r="L453" s="2"/>
      <c r="M453" s="2"/>
      <c r="N453" s="386"/>
      <c r="O453" s="2"/>
      <c r="P453" s="30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384"/>
      <c r="C454" s="385"/>
      <c r="D454" s="385"/>
      <c r="E454" s="2"/>
      <c r="F454" s="2"/>
      <c r="G454" s="2"/>
      <c r="H454" s="2"/>
      <c r="I454" s="2"/>
      <c r="J454" s="2"/>
      <c r="K454" s="2"/>
      <c r="L454" s="2"/>
      <c r="M454" s="2"/>
      <c r="N454" s="386"/>
      <c r="O454" s="2"/>
      <c r="P454" s="30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384"/>
      <c r="C455" s="385"/>
      <c r="D455" s="385"/>
      <c r="E455" s="2"/>
      <c r="F455" s="2"/>
      <c r="G455" s="2"/>
      <c r="H455" s="2"/>
      <c r="I455" s="2"/>
      <c r="J455" s="2"/>
      <c r="K455" s="2"/>
      <c r="L455" s="2"/>
      <c r="M455" s="2"/>
      <c r="N455" s="386"/>
      <c r="O455" s="2"/>
      <c r="P455" s="30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384"/>
      <c r="C456" s="385"/>
      <c r="D456" s="385"/>
      <c r="E456" s="2"/>
      <c r="F456" s="2"/>
      <c r="G456" s="2"/>
      <c r="H456" s="2"/>
      <c r="I456" s="2"/>
      <c r="J456" s="2"/>
      <c r="K456" s="2"/>
      <c r="L456" s="2"/>
      <c r="M456" s="2"/>
      <c r="N456" s="386"/>
      <c r="O456" s="2"/>
      <c r="P456" s="30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384"/>
      <c r="C457" s="385"/>
      <c r="D457" s="385"/>
      <c r="E457" s="2"/>
      <c r="F457" s="2"/>
      <c r="G457" s="2"/>
      <c r="H457" s="2"/>
      <c r="I457" s="2"/>
      <c r="J457" s="2"/>
      <c r="K457" s="2"/>
      <c r="L457" s="2"/>
      <c r="M457" s="2"/>
      <c r="N457" s="386"/>
      <c r="O457" s="2"/>
      <c r="P457" s="30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384"/>
      <c r="C458" s="385"/>
      <c r="D458" s="385"/>
      <c r="E458" s="2"/>
      <c r="F458" s="2"/>
      <c r="G458" s="2"/>
      <c r="H458" s="2"/>
      <c r="I458" s="2"/>
      <c r="J458" s="2"/>
      <c r="K458" s="2"/>
      <c r="L458" s="2"/>
      <c r="M458" s="2"/>
      <c r="N458" s="386"/>
      <c r="O458" s="2"/>
      <c r="P458" s="30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384"/>
      <c r="C459" s="385"/>
      <c r="D459" s="385"/>
      <c r="E459" s="2"/>
      <c r="F459" s="2"/>
      <c r="G459" s="2"/>
      <c r="H459" s="2"/>
      <c r="I459" s="2"/>
      <c r="J459" s="2"/>
      <c r="K459" s="2"/>
      <c r="L459" s="2"/>
      <c r="M459" s="2"/>
      <c r="N459" s="386"/>
      <c r="O459" s="2"/>
      <c r="P459" s="30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384"/>
      <c r="C460" s="385"/>
      <c r="D460" s="385"/>
      <c r="E460" s="2"/>
      <c r="F460" s="2"/>
      <c r="G460" s="2"/>
      <c r="H460" s="2"/>
      <c r="I460" s="2"/>
      <c r="J460" s="2"/>
      <c r="K460" s="2"/>
      <c r="L460" s="2"/>
      <c r="M460" s="2"/>
      <c r="N460" s="386"/>
      <c r="O460" s="2"/>
      <c r="P460" s="30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384"/>
      <c r="C461" s="385"/>
      <c r="D461" s="385"/>
      <c r="E461" s="2"/>
      <c r="F461" s="2"/>
      <c r="G461" s="2"/>
      <c r="H461" s="2"/>
      <c r="I461" s="2"/>
      <c r="J461" s="2"/>
      <c r="K461" s="2"/>
      <c r="L461" s="2"/>
      <c r="M461" s="2"/>
      <c r="N461" s="386"/>
      <c r="O461" s="2"/>
      <c r="P461" s="30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384"/>
      <c r="C462" s="385"/>
      <c r="D462" s="385"/>
      <c r="E462" s="2"/>
      <c r="F462" s="2"/>
      <c r="G462" s="2"/>
      <c r="H462" s="2"/>
      <c r="I462" s="2"/>
      <c r="J462" s="2"/>
      <c r="K462" s="2"/>
      <c r="L462" s="2"/>
      <c r="M462" s="2"/>
      <c r="N462" s="386"/>
      <c r="O462" s="2"/>
      <c r="P462" s="30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384"/>
      <c r="C463" s="385"/>
      <c r="D463" s="385"/>
      <c r="E463" s="2"/>
      <c r="F463" s="2"/>
      <c r="G463" s="2"/>
      <c r="H463" s="2"/>
      <c r="I463" s="2"/>
      <c r="J463" s="2"/>
      <c r="K463" s="2"/>
      <c r="L463" s="2"/>
      <c r="M463" s="2"/>
      <c r="N463" s="386"/>
      <c r="O463" s="2"/>
      <c r="P463" s="30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384"/>
      <c r="C464" s="385"/>
      <c r="D464" s="385"/>
      <c r="E464" s="2"/>
      <c r="F464" s="2"/>
      <c r="G464" s="2"/>
      <c r="H464" s="2"/>
      <c r="I464" s="2"/>
      <c r="J464" s="2"/>
      <c r="K464" s="2"/>
      <c r="L464" s="2"/>
      <c r="M464" s="2"/>
      <c r="N464" s="386"/>
      <c r="O464" s="2"/>
      <c r="P464" s="30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384"/>
      <c r="C465" s="385"/>
      <c r="D465" s="385"/>
      <c r="E465" s="2"/>
      <c r="F465" s="2"/>
      <c r="G465" s="2"/>
      <c r="H465" s="2"/>
      <c r="I465" s="2"/>
      <c r="J465" s="2"/>
      <c r="K465" s="2"/>
      <c r="L465" s="2"/>
      <c r="M465" s="2"/>
      <c r="N465" s="386"/>
      <c r="O465" s="2"/>
      <c r="P465" s="30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384"/>
      <c r="C466" s="385"/>
      <c r="D466" s="385"/>
      <c r="E466" s="2"/>
      <c r="F466" s="2"/>
      <c r="G466" s="2"/>
      <c r="H466" s="2"/>
      <c r="I466" s="2"/>
      <c r="J466" s="2"/>
      <c r="K466" s="2"/>
      <c r="L466" s="2"/>
      <c r="M466" s="2"/>
      <c r="N466" s="386"/>
      <c r="O466" s="2"/>
      <c r="P466" s="30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384"/>
      <c r="C467" s="385"/>
      <c r="D467" s="385"/>
      <c r="E467" s="2"/>
      <c r="F467" s="2"/>
      <c r="G467" s="2"/>
      <c r="H467" s="2"/>
      <c r="I467" s="2"/>
      <c r="J467" s="2"/>
      <c r="K467" s="2"/>
      <c r="L467" s="2"/>
      <c r="M467" s="2"/>
      <c r="N467" s="386"/>
      <c r="O467" s="2"/>
      <c r="P467" s="30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384"/>
      <c r="C468" s="385"/>
      <c r="D468" s="385"/>
      <c r="E468" s="2"/>
      <c r="F468" s="2"/>
      <c r="G468" s="2"/>
      <c r="H468" s="2"/>
      <c r="I468" s="2"/>
      <c r="J468" s="2"/>
      <c r="K468" s="2"/>
      <c r="L468" s="2"/>
      <c r="M468" s="2"/>
      <c r="N468" s="386"/>
      <c r="O468" s="2"/>
      <c r="P468" s="30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384"/>
      <c r="C469" s="385"/>
      <c r="D469" s="385"/>
      <c r="E469" s="2"/>
      <c r="F469" s="2"/>
      <c r="G469" s="2"/>
      <c r="H469" s="2"/>
      <c r="I469" s="2"/>
      <c r="J469" s="2"/>
      <c r="K469" s="2"/>
      <c r="L469" s="2"/>
      <c r="M469" s="2"/>
      <c r="N469" s="386"/>
      <c r="O469" s="2"/>
      <c r="P469" s="30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384"/>
      <c r="C470" s="385"/>
      <c r="D470" s="385"/>
      <c r="E470" s="2"/>
      <c r="F470" s="2"/>
      <c r="G470" s="2"/>
      <c r="H470" s="2"/>
      <c r="I470" s="2"/>
      <c r="J470" s="2"/>
      <c r="K470" s="2"/>
      <c r="L470" s="2"/>
      <c r="M470" s="2"/>
      <c r="N470" s="386"/>
      <c r="O470" s="2"/>
      <c r="P470" s="30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384"/>
      <c r="C471" s="385"/>
      <c r="D471" s="385"/>
      <c r="E471" s="2"/>
      <c r="F471" s="2"/>
      <c r="G471" s="2"/>
      <c r="H471" s="2"/>
      <c r="I471" s="2"/>
      <c r="J471" s="2"/>
      <c r="K471" s="2"/>
      <c r="L471" s="2"/>
      <c r="M471" s="2"/>
      <c r="N471" s="386"/>
      <c r="O471" s="2"/>
      <c r="P471" s="30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384"/>
      <c r="C472" s="385"/>
      <c r="D472" s="385"/>
      <c r="E472" s="2"/>
      <c r="F472" s="2"/>
      <c r="G472" s="2"/>
      <c r="H472" s="2"/>
      <c r="I472" s="2"/>
      <c r="J472" s="2"/>
      <c r="K472" s="2"/>
      <c r="L472" s="2"/>
      <c r="M472" s="2"/>
      <c r="N472" s="386"/>
      <c r="O472" s="2"/>
      <c r="P472" s="30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384"/>
      <c r="C473" s="385"/>
      <c r="D473" s="385"/>
      <c r="E473" s="2"/>
      <c r="F473" s="2"/>
      <c r="G473" s="2"/>
      <c r="H473" s="2"/>
      <c r="I473" s="2"/>
      <c r="J473" s="2"/>
      <c r="K473" s="2"/>
      <c r="L473" s="2"/>
      <c r="M473" s="2"/>
      <c r="N473" s="386"/>
      <c r="O473" s="2"/>
      <c r="P473" s="30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384"/>
      <c r="C474" s="385"/>
      <c r="D474" s="385"/>
      <c r="E474" s="2"/>
      <c r="F474" s="2"/>
      <c r="G474" s="2"/>
      <c r="H474" s="2"/>
      <c r="I474" s="2"/>
      <c r="J474" s="2"/>
      <c r="K474" s="2"/>
      <c r="L474" s="2"/>
      <c r="M474" s="2"/>
      <c r="N474" s="386"/>
      <c r="O474" s="2"/>
      <c r="P474" s="30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384"/>
      <c r="C475" s="385"/>
      <c r="D475" s="385"/>
      <c r="E475" s="2"/>
      <c r="F475" s="2"/>
      <c r="G475" s="2"/>
      <c r="H475" s="2"/>
      <c r="I475" s="2"/>
      <c r="J475" s="2"/>
      <c r="K475" s="2"/>
      <c r="L475" s="2"/>
      <c r="M475" s="2"/>
      <c r="N475" s="386"/>
      <c r="O475" s="2"/>
      <c r="P475" s="30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384"/>
      <c r="C476" s="385"/>
      <c r="D476" s="385"/>
      <c r="E476" s="2"/>
      <c r="F476" s="2"/>
      <c r="G476" s="2"/>
      <c r="H476" s="2"/>
      <c r="I476" s="2"/>
      <c r="J476" s="2"/>
      <c r="K476" s="2"/>
      <c r="L476" s="2"/>
      <c r="M476" s="2"/>
      <c r="N476" s="386"/>
      <c r="O476" s="2"/>
      <c r="P476" s="30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384"/>
      <c r="C477" s="385"/>
      <c r="D477" s="385"/>
      <c r="E477" s="2"/>
      <c r="F477" s="2"/>
      <c r="G477" s="2"/>
      <c r="H477" s="2"/>
      <c r="I477" s="2"/>
      <c r="J477" s="2"/>
      <c r="K477" s="2"/>
      <c r="L477" s="2"/>
      <c r="M477" s="2"/>
      <c r="N477" s="386"/>
      <c r="O477" s="2"/>
      <c r="P477" s="30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384"/>
      <c r="C478" s="385"/>
      <c r="D478" s="385"/>
      <c r="E478" s="2"/>
      <c r="F478" s="2"/>
      <c r="G478" s="2"/>
      <c r="H478" s="2"/>
      <c r="I478" s="2"/>
      <c r="J478" s="2"/>
      <c r="K478" s="2"/>
      <c r="L478" s="2"/>
      <c r="M478" s="2"/>
      <c r="N478" s="386"/>
      <c r="O478" s="2"/>
      <c r="P478" s="30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384"/>
      <c r="C479" s="385"/>
      <c r="D479" s="385"/>
      <c r="E479" s="2"/>
      <c r="F479" s="2"/>
      <c r="G479" s="2"/>
      <c r="H479" s="2"/>
      <c r="I479" s="2"/>
      <c r="J479" s="2"/>
      <c r="K479" s="2"/>
      <c r="L479" s="2"/>
      <c r="M479" s="2"/>
      <c r="N479" s="386"/>
      <c r="O479" s="2"/>
      <c r="P479" s="30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384"/>
      <c r="C480" s="385"/>
      <c r="D480" s="385"/>
      <c r="E480" s="2"/>
      <c r="F480" s="2"/>
      <c r="G480" s="2"/>
      <c r="H480" s="2"/>
      <c r="I480" s="2"/>
      <c r="J480" s="2"/>
      <c r="K480" s="2"/>
      <c r="L480" s="2"/>
      <c r="M480" s="2"/>
      <c r="N480" s="386"/>
      <c r="O480" s="2"/>
      <c r="P480" s="30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384"/>
      <c r="C481" s="385"/>
      <c r="D481" s="385"/>
      <c r="E481" s="2"/>
      <c r="F481" s="2"/>
      <c r="G481" s="2"/>
      <c r="H481" s="2"/>
      <c r="I481" s="2"/>
      <c r="J481" s="2"/>
      <c r="K481" s="2"/>
      <c r="L481" s="2"/>
      <c r="M481" s="2"/>
      <c r="N481" s="386"/>
      <c r="O481" s="2"/>
      <c r="P481" s="30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384"/>
      <c r="C482" s="385"/>
      <c r="D482" s="385"/>
      <c r="E482" s="2"/>
      <c r="F482" s="2"/>
      <c r="G482" s="2"/>
      <c r="H482" s="2"/>
      <c r="I482" s="2"/>
      <c r="J482" s="2"/>
      <c r="K482" s="2"/>
      <c r="L482" s="2"/>
      <c r="M482" s="2"/>
      <c r="N482" s="386"/>
      <c r="O482" s="2"/>
      <c r="P482" s="30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384"/>
      <c r="C483" s="385"/>
      <c r="D483" s="385"/>
      <c r="E483" s="2"/>
      <c r="F483" s="2"/>
      <c r="G483" s="2"/>
      <c r="H483" s="2"/>
      <c r="I483" s="2"/>
      <c r="J483" s="2"/>
      <c r="K483" s="2"/>
      <c r="L483" s="2"/>
      <c r="M483" s="2"/>
      <c r="N483" s="386"/>
      <c r="O483" s="2"/>
      <c r="P483" s="30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384"/>
      <c r="C484" s="385"/>
      <c r="D484" s="385"/>
      <c r="E484" s="2"/>
      <c r="F484" s="2"/>
      <c r="G484" s="2"/>
      <c r="H484" s="2"/>
      <c r="I484" s="2"/>
      <c r="J484" s="2"/>
      <c r="K484" s="2"/>
      <c r="L484" s="2"/>
      <c r="M484" s="2"/>
      <c r="N484" s="386"/>
      <c r="O484" s="2"/>
      <c r="P484" s="30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384"/>
      <c r="C485" s="385"/>
      <c r="D485" s="385"/>
      <c r="E485" s="2"/>
      <c r="F485" s="2"/>
      <c r="G485" s="2"/>
      <c r="H485" s="2"/>
      <c r="I485" s="2"/>
      <c r="J485" s="2"/>
      <c r="K485" s="2"/>
      <c r="L485" s="2"/>
      <c r="M485" s="2"/>
      <c r="N485" s="386"/>
      <c r="O485" s="2"/>
      <c r="P485" s="30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384"/>
      <c r="C486" s="385"/>
      <c r="D486" s="385"/>
      <c r="E486" s="2"/>
      <c r="F486" s="2"/>
      <c r="G486" s="2"/>
      <c r="H486" s="2"/>
      <c r="I486" s="2"/>
      <c r="J486" s="2"/>
      <c r="K486" s="2"/>
      <c r="L486" s="2"/>
      <c r="M486" s="2"/>
      <c r="N486" s="386"/>
      <c r="O486" s="2"/>
      <c r="P486" s="30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384"/>
      <c r="C487" s="385"/>
      <c r="D487" s="385"/>
      <c r="E487" s="2"/>
      <c r="F487" s="2"/>
      <c r="G487" s="2"/>
      <c r="H487" s="2"/>
      <c r="I487" s="2"/>
      <c r="J487" s="2"/>
      <c r="K487" s="2"/>
      <c r="L487" s="2"/>
      <c r="M487" s="2"/>
      <c r="N487" s="386"/>
      <c r="O487" s="2"/>
      <c r="P487" s="30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384"/>
      <c r="C488" s="385"/>
      <c r="D488" s="385"/>
      <c r="E488" s="2"/>
      <c r="F488" s="2"/>
      <c r="G488" s="2"/>
      <c r="H488" s="2"/>
      <c r="I488" s="2"/>
      <c r="J488" s="2"/>
      <c r="K488" s="2"/>
      <c r="L488" s="2"/>
      <c r="M488" s="2"/>
      <c r="N488" s="386"/>
      <c r="O488" s="2"/>
      <c r="P488" s="30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384"/>
      <c r="C489" s="385"/>
      <c r="D489" s="385"/>
      <c r="E489" s="2"/>
      <c r="F489" s="2"/>
      <c r="G489" s="2"/>
      <c r="H489" s="2"/>
      <c r="I489" s="2"/>
      <c r="J489" s="2"/>
      <c r="K489" s="2"/>
      <c r="L489" s="2"/>
      <c r="M489" s="2"/>
      <c r="N489" s="386"/>
      <c r="O489" s="2"/>
      <c r="P489" s="30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384"/>
      <c r="C490" s="385"/>
      <c r="D490" s="385"/>
      <c r="E490" s="2"/>
      <c r="F490" s="2"/>
      <c r="G490" s="2"/>
      <c r="H490" s="2"/>
      <c r="I490" s="2"/>
      <c r="J490" s="2"/>
      <c r="K490" s="2"/>
      <c r="L490" s="2"/>
      <c r="M490" s="2"/>
      <c r="N490" s="386"/>
      <c r="O490" s="2"/>
      <c r="P490" s="30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384"/>
      <c r="C491" s="385"/>
      <c r="D491" s="385"/>
      <c r="E491" s="2"/>
      <c r="F491" s="2"/>
      <c r="G491" s="2"/>
      <c r="H491" s="2"/>
      <c r="I491" s="2"/>
      <c r="J491" s="2"/>
      <c r="K491" s="2"/>
      <c r="L491" s="2"/>
      <c r="M491" s="2"/>
      <c r="N491" s="386"/>
      <c r="O491" s="2"/>
      <c r="P491" s="30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384"/>
      <c r="C492" s="385"/>
      <c r="D492" s="385"/>
      <c r="E492" s="2"/>
      <c r="F492" s="2"/>
      <c r="G492" s="2"/>
      <c r="H492" s="2"/>
      <c r="I492" s="2"/>
      <c r="J492" s="2"/>
      <c r="K492" s="2"/>
      <c r="L492" s="2"/>
      <c r="M492" s="2"/>
      <c r="N492" s="386"/>
      <c r="O492" s="2"/>
      <c r="P492" s="30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384"/>
      <c r="C493" s="385"/>
      <c r="D493" s="385"/>
      <c r="E493" s="2"/>
      <c r="F493" s="2"/>
      <c r="G493" s="2"/>
      <c r="H493" s="2"/>
      <c r="I493" s="2"/>
      <c r="J493" s="2"/>
      <c r="K493" s="2"/>
      <c r="L493" s="2"/>
      <c r="M493" s="2"/>
      <c r="N493" s="386"/>
      <c r="O493" s="2"/>
      <c r="P493" s="30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384"/>
      <c r="C494" s="385"/>
      <c r="D494" s="385"/>
      <c r="E494" s="2"/>
      <c r="F494" s="2"/>
      <c r="G494" s="2"/>
      <c r="H494" s="2"/>
      <c r="I494" s="2"/>
      <c r="J494" s="2"/>
      <c r="K494" s="2"/>
      <c r="L494" s="2"/>
      <c r="M494" s="2"/>
      <c r="N494" s="386"/>
      <c r="O494" s="2"/>
      <c r="P494" s="30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384"/>
      <c r="C495" s="385"/>
      <c r="D495" s="385"/>
      <c r="E495" s="2"/>
      <c r="F495" s="2"/>
      <c r="G495" s="2"/>
      <c r="H495" s="2"/>
      <c r="I495" s="2"/>
      <c r="J495" s="2"/>
      <c r="K495" s="2"/>
      <c r="L495" s="2"/>
      <c r="M495" s="2"/>
      <c r="N495" s="386"/>
      <c r="O495" s="2"/>
      <c r="P495" s="30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384"/>
      <c r="C496" s="385"/>
      <c r="D496" s="385"/>
      <c r="E496" s="2"/>
      <c r="F496" s="2"/>
      <c r="G496" s="2"/>
      <c r="H496" s="2"/>
      <c r="I496" s="2"/>
      <c r="J496" s="2"/>
      <c r="K496" s="2"/>
      <c r="L496" s="2"/>
      <c r="M496" s="2"/>
      <c r="N496" s="386"/>
      <c r="O496" s="2"/>
      <c r="P496" s="30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384"/>
      <c r="C497" s="385"/>
      <c r="D497" s="385"/>
      <c r="E497" s="2"/>
      <c r="F497" s="2"/>
      <c r="G497" s="2"/>
      <c r="H497" s="2"/>
      <c r="I497" s="2"/>
      <c r="J497" s="2"/>
      <c r="K497" s="2"/>
      <c r="L497" s="2"/>
      <c r="M497" s="2"/>
      <c r="N497" s="386"/>
      <c r="O497" s="2"/>
      <c r="P497" s="30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384"/>
      <c r="C498" s="385"/>
      <c r="D498" s="385"/>
      <c r="E498" s="2"/>
      <c r="F498" s="2"/>
      <c r="G498" s="2"/>
      <c r="H498" s="2"/>
      <c r="I498" s="2"/>
      <c r="J498" s="2"/>
      <c r="K498" s="2"/>
      <c r="L498" s="2"/>
      <c r="M498" s="2"/>
      <c r="N498" s="386"/>
      <c r="O498" s="2"/>
      <c r="P498" s="30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384"/>
      <c r="C499" s="385"/>
      <c r="D499" s="385"/>
      <c r="E499" s="2"/>
      <c r="F499" s="2"/>
      <c r="G499" s="2"/>
      <c r="H499" s="2"/>
      <c r="I499" s="2"/>
      <c r="J499" s="2"/>
      <c r="K499" s="2"/>
      <c r="L499" s="2"/>
      <c r="M499" s="2"/>
      <c r="N499" s="386"/>
      <c r="O499" s="2"/>
      <c r="P499" s="30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384"/>
      <c r="C500" s="385"/>
      <c r="D500" s="385"/>
      <c r="E500" s="2"/>
      <c r="F500" s="2"/>
      <c r="G500" s="2"/>
      <c r="H500" s="2"/>
      <c r="I500" s="2"/>
      <c r="J500" s="2"/>
      <c r="K500" s="2"/>
      <c r="L500" s="2"/>
      <c r="M500" s="2"/>
      <c r="N500" s="386"/>
      <c r="O500" s="2"/>
      <c r="P500" s="30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384"/>
      <c r="C501" s="385"/>
      <c r="D501" s="385"/>
      <c r="E501" s="2"/>
      <c r="F501" s="2"/>
      <c r="G501" s="2"/>
      <c r="H501" s="2"/>
      <c r="I501" s="2"/>
      <c r="J501" s="2"/>
      <c r="K501" s="2"/>
      <c r="L501" s="2"/>
      <c r="M501" s="2"/>
      <c r="N501" s="386"/>
      <c r="O501" s="2"/>
      <c r="P501" s="30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384"/>
      <c r="C502" s="385"/>
      <c r="D502" s="385"/>
      <c r="E502" s="2"/>
      <c r="F502" s="2"/>
      <c r="G502" s="2"/>
      <c r="H502" s="2"/>
      <c r="I502" s="2"/>
      <c r="J502" s="2"/>
      <c r="K502" s="2"/>
      <c r="L502" s="2"/>
      <c r="M502" s="2"/>
      <c r="N502" s="386"/>
      <c r="O502" s="2"/>
      <c r="P502" s="30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384"/>
      <c r="C503" s="385"/>
      <c r="D503" s="385"/>
      <c r="E503" s="2"/>
      <c r="F503" s="2"/>
      <c r="G503" s="2"/>
      <c r="H503" s="2"/>
      <c r="I503" s="2"/>
      <c r="J503" s="2"/>
      <c r="K503" s="2"/>
      <c r="L503" s="2"/>
      <c r="M503" s="2"/>
      <c r="N503" s="386"/>
      <c r="O503" s="2"/>
      <c r="P503" s="30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384"/>
      <c r="C504" s="385"/>
      <c r="D504" s="385"/>
      <c r="E504" s="2"/>
      <c r="F504" s="2"/>
      <c r="G504" s="2"/>
      <c r="H504" s="2"/>
      <c r="I504" s="2"/>
      <c r="J504" s="2"/>
      <c r="K504" s="2"/>
      <c r="L504" s="2"/>
      <c r="M504" s="2"/>
      <c r="N504" s="386"/>
      <c r="O504" s="2"/>
      <c r="P504" s="30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384"/>
      <c r="C505" s="385"/>
      <c r="D505" s="385"/>
      <c r="E505" s="2"/>
      <c r="F505" s="2"/>
      <c r="G505" s="2"/>
      <c r="H505" s="2"/>
      <c r="I505" s="2"/>
      <c r="J505" s="2"/>
      <c r="K505" s="2"/>
      <c r="L505" s="2"/>
      <c r="M505" s="2"/>
      <c r="N505" s="386"/>
      <c r="O505" s="2"/>
      <c r="P505" s="30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384"/>
      <c r="C506" s="385"/>
      <c r="D506" s="385"/>
      <c r="E506" s="2"/>
      <c r="F506" s="2"/>
      <c r="G506" s="2"/>
      <c r="H506" s="2"/>
      <c r="I506" s="2"/>
      <c r="J506" s="2"/>
      <c r="K506" s="2"/>
      <c r="L506" s="2"/>
      <c r="M506" s="2"/>
      <c r="N506" s="386"/>
      <c r="O506" s="2"/>
      <c r="P506" s="30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384"/>
      <c r="C507" s="385"/>
      <c r="D507" s="385"/>
      <c r="E507" s="2"/>
      <c r="F507" s="2"/>
      <c r="G507" s="2"/>
      <c r="H507" s="2"/>
      <c r="I507" s="2"/>
      <c r="J507" s="2"/>
      <c r="K507" s="2"/>
      <c r="L507" s="2"/>
      <c r="M507" s="2"/>
      <c r="N507" s="386"/>
      <c r="O507" s="2"/>
      <c r="P507" s="30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384"/>
      <c r="C508" s="385"/>
      <c r="D508" s="385"/>
      <c r="E508" s="2"/>
      <c r="F508" s="2"/>
      <c r="G508" s="2"/>
      <c r="H508" s="2"/>
      <c r="I508" s="2"/>
      <c r="J508" s="2"/>
      <c r="K508" s="2"/>
      <c r="L508" s="2"/>
      <c r="M508" s="2"/>
      <c r="N508" s="386"/>
      <c r="O508" s="2"/>
      <c r="P508" s="30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384"/>
      <c r="C509" s="385"/>
      <c r="D509" s="385"/>
      <c r="E509" s="2"/>
      <c r="F509" s="2"/>
      <c r="G509" s="2"/>
      <c r="H509" s="2"/>
      <c r="I509" s="2"/>
      <c r="J509" s="2"/>
      <c r="K509" s="2"/>
      <c r="L509" s="2"/>
      <c r="M509" s="2"/>
      <c r="N509" s="386"/>
      <c r="O509" s="2"/>
      <c r="P509" s="30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384"/>
      <c r="C510" s="385"/>
      <c r="D510" s="385"/>
      <c r="E510" s="2"/>
      <c r="F510" s="2"/>
      <c r="G510" s="2"/>
      <c r="H510" s="2"/>
      <c r="I510" s="2"/>
      <c r="J510" s="2"/>
      <c r="K510" s="2"/>
      <c r="L510" s="2"/>
      <c r="M510" s="2"/>
      <c r="N510" s="386"/>
      <c r="O510" s="2"/>
      <c r="P510" s="30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384"/>
      <c r="C511" s="385"/>
      <c r="D511" s="385"/>
      <c r="E511" s="2"/>
      <c r="F511" s="2"/>
      <c r="G511" s="2"/>
      <c r="H511" s="2"/>
      <c r="I511" s="2"/>
      <c r="J511" s="2"/>
      <c r="K511" s="2"/>
      <c r="L511" s="2"/>
      <c r="M511" s="2"/>
      <c r="N511" s="386"/>
      <c r="O511" s="2"/>
      <c r="P511" s="30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384"/>
      <c r="C512" s="385"/>
      <c r="D512" s="385"/>
      <c r="E512" s="2"/>
      <c r="F512" s="2"/>
      <c r="G512" s="2"/>
      <c r="H512" s="2"/>
      <c r="I512" s="2"/>
      <c r="J512" s="2"/>
      <c r="K512" s="2"/>
      <c r="L512" s="2"/>
      <c r="M512" s="2"/>
      <c r="N512" s="386"/>
      <c r="O512" s="2"/>
      <c r="P512" s="30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384"/>
      <c r="C513" s="385"/>
      <c r="D513" s="385"/>
      <c r="E513" s="2"/>
      <c r="F513" s="2"/>
      <c r="G513" s="2"/>
      <c r="H513" s="2"/>
      <c r="I513" s="2"/>
      <c r="J513" s="2"/>
      <c r="K513" s="2"/>
      <c r="L513" s="2"/>
      <c r="M513" s="2"/>
      <c r="N513" s="386"/>
      <c r="O513" s="2"/>
      <c r="P513" s="30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384"/>
      <c r="C514" s="385"/>
      <c r="D514" s="385"/>
      <c r="E514" s="2"/>
      <c r="F514" s="2"/>
      <c r="G514" s="2"/>
      <c r="H514" s="2"/>
      <c r="I514" s="2"/>
      <c r="J514" s="2"/>
      <c r="K514" s="2"/>
      <c r="L514" s="2"/>
      <c r="M514" s="2"/>
      <c r="N514" s="386"/>
      <c r="O514" s="2"/>
      <c r="P514" s="30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384"/>
      <c r="C515" s="385"/>
      <c r="D515" s="385"/>
      <c r="E515" s="2"/>
      <c r="F515" s="2"/>
      <c r="G515" s="2"/>
      <c r="H515" s="2"/>
      <c r="I515" s="2"/>
      <c r="J515" s="2"/>
      <c r="K515" s="2"/>
      <c r="L515" s="2"/>
      <c r="M515" s="2"/>
      <c r="N515" s="386"/>
      <c r="O515" s="2"/>
      <c r="P515" s="30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384"/>
      <c r="C516" s="385"/>
      <c r="D516" s="385"/>
      <c r="E516" s="2"/>
      <c r="F516" s="2"/>
      <c r="G516" s="2"/>
      <c r="H516" s="2"/>
      <c r="I516" s="2"/>
      <c r="J516" s="2"/>
      <c r="K516" s="2"/>
      <c r="L516" s="2"/>
      <c r="M516" s="2"/>
      <c r="N516" s="386"/>
      <c r="O516" s="2"/>
      <c r="P516" s="30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384"/>
      <c r="C517" s="385"/>
      <c r="D517" s="385"/>
      <c r="E517" s="2"/>
      <c r="F517" s="2"/>
      <c r="G517" s="2"/>
      <c r="H517" s="2"/>
      <c r="I517" s="2"/>
      <c r="J517" s="2"/>
      <c r="K517" s="2"/>
      <c r="L517" s="2"/>
      <c r="M517" s="2"/>
      <c r="N517" s="386"/>
      <c r="O517" s="2"/>
      <c r="P517" s="30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384"/>
      <c r="C518" s="385"/>
      <c r="D518" s="385"/>
      <c r="E518" s="2"/>
      <c r="F518" s="2"/>
      <c r="G518" s="2"/>
      <c r="H518" s="2"/>
      <c r="I518" s="2"/>
      <c r="J518" s="2"/>
      <c r="K518" s="2"/>
      <c r="L518" s="2"/>
      <c r="M518" s="2"/>
      <c r="N518" s="386"/>
      <c r="O518" s="2"/>
      <c r="P518" s="30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384"/>
      <c r="C519" s="385"/>
      <c r="D519" s="385"/>
      <c r="E519" s="2"/>
      <c r="F519" s="2"/>
      <c r="G519" s="2"/>
      <c r="H519" s="2"/>
      <c r="I519" s="2"/>
      <c r="J519" s="2"/>
      <c r="K519" s="2"/>
      <c r="L519" s="2"/>
      <c r="M519" s="2"/>
      <c r="N519" s="386"/>
      <c r="O519" s="2"/>
      <c r="P519" s="30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384"/>
      <c r="C520" s="385"/>
      <c r="D520" s="385"/>
      <c r="E520" s="2"/>
      <c r="F520" s="2"/>
      <c r="G520" s="2"/>
      <c r="H520" s="2"/>
      <c r="I520" s="2"/>
      <c r="J520" s="2"/>
      <c r="K520" s="2"/>
      <c r="L520" s="2"/>
      <c r="M520" s="2"/>
      <c r="N520" s="386"/>
      <c r="O520" s="2"/>
      <c r="P520" s="30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384"/>
      <c r="C521" s="385"/>
      <c r="D521" s="385"/>
      <c r="E521" s="2"/>
      <c r="F521" s="2"/>
      <c r="G521" s="2"/>
      <c r="H521" s="2"/>
      <c r="I521" s="2"/>
      <c r="J521" s="2"/>
      <c r="K521" s="2"/>
      <c r="L521" s="2"/>
      <c r="M521" s="2"/>
      <c r="N521" s="386"/>
      <c r="O521" s="2"/>
      <c r="P521" s="30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384"/>
      <c r="C522" s="385"/>
      <c r="D522" s="385"/>
      <c r="E522" s="2"/>
      <c r="F522" s="2"/>
      <c r="G522" s="2"/>
      <c r="H522" s="2"/>
      <c r="I522" s="2"/>
      <c r="J522" s="2"/>
      <c r="K522" s="2"/>
      <c r="L522" s="2"/>
      <c r="M522" s="2"/>
      <c r="N522" s="386"/>
      <c r="O522" s="2"/>
      <c r="P522" s="30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384"/>
      <c r="C523" s="385"/>
      <c r="D523" s="385"/>
      <c r="E523" s="2"/>
      <c r="F523" s="2"/>
      <c r="G523" s="2"/>
      <c r="H523" s="2"/>
      <c r="I523" s="2"/>
      <c r="J523" s="2"/>
      <c r="K523" s="2"/>
      <c r="L523" s="2"/>
      <c r="M523" s="2"/>
      <c r="N523" s="386"/>
      <c r="O523" s="2"/>
      <c r="P523" s="30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384"/>
      <c r="C524" s="385"/>
      <c r="D524" s="385"/>
      <c r="E524" s="2"/>
      <c r="F524" s="2"/>
      <c r="G524" s="2"/>
      <c r="H524" s="2"/>
      <c r="I524" s="2"/>
      <c r="J524" s="2"/>
      <c r="K524" s="2"/>
      <c r="L524" s="2"/>
      <c r="M524" s="2"/>
      <c r="N524" s="386"/>
      <c r="O524" s="2"/>
      <c r="P524" s="30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384"/>
      <c r="C525" s="385"/>
      <c r="D525" s="385"/>
      <c r="E525" s="2"/>
      <c r="F525" s="2"/>
      <c r="G525" s="2"/>
      <c r="H525" s="2"/>
      <c r="I525" s="2"/>
      <c r="J525" s="2"/>
      <c r="K525" s="2"/>
      <c r="L525" s="2"/>
      <c r="M525" s="2"/>
      <c r="N525" s="386"/>
      <c r="O525" s="2"/>
      <c r="P525" s="30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384"/>
      <c r="C526" s="385"/>
      <c r="D526" s="385"/>
      <c r="E526" s="2"/>
      <c r="F526" s="2"/>
      <c r="G526" s="2"/>
      <c r="H526" s="2"/>
      <c r="I526" s="2"/>
      <c r="J526" s="2"/>
      <c r="K526" s="2"/>
      <c r="L526" s="2"/>
      <c r="M526" s="2"/>
      <c r="N526" s="386"/>
      <c r="O526" s="2"/>
      <c r="P526" s="30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384"/>
      <c r="C527" s="385"/>
      <c r="D527" s="385"/>
      <c r="E527" s="2"/>
      <c r="F527" s="2"/>
      <c r="G527" s="2"/>
      <c r="H527" s="2"/>
      <c r="I527" s="2"/>
      <c r="J527" s="2"/>
      <c r="K527" s="2"/>
      <c r="L527" s="2"/>
      <c r="M527" s="2"/>
      <c r="N527" s="386"/>
      <c r="O527" s="2"/>
      <c r="P527" s="30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384"/>
      <c r="C528" s="385"/>
      <c r="D528" s="385"/>
      <c r="E528" s="2"/>
      <c r="F528" s="2"/>
      <c r="G528" s="2"/>
      <c r="H528" s="2"/>
      <c r="I528" s="2"/>
      <c r="J528" s="2"/>
      <c r="K528" s="2"/>
      <c r="L528" s="2"/>
      <c r="M528" s="2"/>
      <c r="N528" s="386"/>
      <c r="O528" s="2"/>
      <c r="P528" s="30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384"/>
      <c r="C529" s="385"/>
      <c r="D529" s="385"/>
      <c r="E529" s="2"/>
      <c r="F529" s="2"/>
      <c r="G529" s="2"/>
      <c r="H529" s="2"/>
      <c r="I529" s="2"/>
      <c r="J529" s="2"/>
      <c r="K529" s="2"/>
      <c r="L529" s="2"/>
      <c r="M529" s="2"/>
      <c r="N529" s="386"/>
      <c r="O529" s="2"/>
      <c r="P529" s="30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384"/>
      <c r="C530" s="385"/>
      <c r="D530" s="385"/>
      <c r="E530" s="2"/>
      <c r="F530" s="2"/>
      <c r="G530" s="2"/>
      <c r="H530" s="2"/>
      <c r="I530" s="2"/>
      <c r="J530" s="2"/>
      <c r="K530" s="2"/>
      <c r="L530" s="2"/>
      <c r="M530" s="2"/>
      <c r="N530" s="386"/>
      <c r="O530" s="2"/>
      <c r="P530" s="30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384"/>
      <c r="C531" s="385"/>
      <c r="D531" s="385"/>
      <c r="E531" s="2"/>
      <c r="F531" s="2"/>
      <c r="G531" s="2"/>
      <c r="H531" s="2"/>
      <c r="I531" s="2"/>
      <c r="J531" s="2"/>
      <c r="K531" s="2"/>
      <c r="L531" s="2"/>
      <c r="M531" s="2"/>
      <c r="N531" s="386"/>
      <c r="O531" s="2"/>
      <c r="P531" s="30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384"/>
      <c r="C532" s="385"/>
      <c r="D532" s="385"/>
      <c r="E532" s="2"/>
      <c r="F532" s="2"/>
      <c r="G532" s="2"/>
      <c r="H532" s="2"/>
      <c r="I532" s="2"/>
      <c r="J532" s="2"/>
      <c r="K532" s="2"/>
      <c r="L532" s="2"/>
      <c r="M532" s="2"/>
      <c r="N532" s="386"/>
      <c r="O532" s="2"/>
      <c r="P532" s="30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384"/>
      <c r="C533" s="385"/>
      <c r="D533" s="385"/>
      <c r="E533" s="2"/>
      <c r="F533" s="2"/>
      <c r="G533" s="2"/>
      <c r="H533" s="2"/>
      <c r="I533" s="2"/>
      <c r="J533" s="2"/>
      <c r="K533" s="2"/>
      <c r="L533" s="2"/>
      <c r="M533" s="2"/>
      <c r="N533" s="386"/>
      <c r="O533" s="2"/>
      <c r="P533" s="30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384"/>
      <c r="C534" s="385"/>
      <c r="D534" s="385"/>
      <c r="E534" s="2"/>
      <c r="F534" s="2"/>
      <c r="G534" s="2"/>
      <c r="H534" s="2"/>
      <c r="I534" s="2"/>
      <c r="J534" s="2"/>
      <c r="K534" s="2"/>
      <c r="L534" s="2"/>
      <c r="M534" s="2"/>
      <c r="N534" s="386"/>
      <c r="O534" s="2"/>
      <c r="P534" s="30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384"/>
      <c r="C535" s="385"/>
      <c r="D535" s="385"/>
      <c r="E535" s="2"/>
      <c r="F535" s="2"/>
      <c r="G535" s="2"/>
      <c r="H535" s="2"/>
      <c r="I535" s="2"/>
      <c r="J535" s="2"/>
      <c r="K535" s="2"/>
      <c r="L535" s="2"/>
      <c r="M535" s="2"/>
      <c r="N535" s="386"/>
      <c r="O535" s="2"/>
      <c r="P535" s="30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384"/>
      <c r="C536" s="385"/>
      <c r="D536" s="385"/>
      <c r="E536" s="2"/>
      <c r="F536" s="2"/>
      <c r="G536" s="2"/>
      <c r="H536" s="2"/>
      <c r="I536" s="2"/>
      <c r="J536" s="2"/>
      <c r="K536" s="2"/>
      <c r="L536" s="2"/>
      <c r="M536" s="2"/>
      <c r="N536" s="386"/>
      <c r="O536" s="2"/>
      <c r="P536" s="30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384"/>
      <c r="C537" s="385"/>
      <c r="D537" s="385"/>
      <c r="E537" s="2"/>
      <c r="F537" s="2"/>
      <c r="G537" s="2"/>
      <c r="H537" s="2"/>
      <c r="I537" s="2"/>
      <c r="J537" s="2"/>
      <c r="K537" s="2"/>
      <c r="L537" s="2"/>
      <c r="M537" s="2"/>
      <c r="N537" s="386"/>
      <c r="O537" s="2"/>
      <c r="P537" s="30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384"/>
      <c r="C538" s="385"/>
      <c r="D538" s="385"/>
      <c r="E538" s="2"/>
      <c r="F538" s="2"/>
      <c r="G538" s="2"/>
      <c r="H538" s="2"/>
      <c r="I538" s="2"/>
      <c r="J538" s="2"/>
      <c r="K538" s="2"/>
      <c r="L538" s="2"/>
      <c r="M538" s="2"/>
      <c r="N538" s="386"/>
      <c r="O538" s="2"/>
      <c r="P538" s="30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384"/>
      <c r="C539" s="385"/>
      <c r="D539" s="385"/>
      <c r="E539" s="2"/>
      <c r="F539" s="2"/>
      <c r="G539" s="2"/>
      <c r="H539" s="2"/>
      <c r="I539" s="2"/>
      <c r="J539" s="2"/>
      <c r="K539" s="2"/>
      <c r="L539" s="2"/>
      <c r="M539" s="2"/>
      <c r="N539" s="386"/>
      <c r="O539" s="2"/>
      <c r="P539" s="30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384"/>
      <c r="C540" s="385"/>
      <c r="D540" s="385"/>
      <c r="E540" s="2"/>
      <c r="F540" s="2"/>
      <c r="G540" s="2"/>
      <c r="H540" s="2"/>
      <c r="I540" s="2"/>
      <c r="J540" s="2"/>
      <c r="K540" s="2"/>
      <c r="L540" s="2"/>
      <c r="M540" s="2"/>
      <c r="N540" s="386"/>
      <c r="O540" s="2"/>
      <c r="P540" s="30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384"/>
      <c r="C541" s="385"/>
      <c r="D541" s="385"/>
      <c r="E541" s="2"/>
      <c r="F541" s="2"/>
      <c r="G541" s="2"/>
      <c r="H541" s="2"/>
      <c r="I541" s="2"/>
      <c r="J541" s="2"/>
      <c r="K541" s="2"/>
      <c r="L541" s="2"/>
      <c r="M541" s="2"/>
      <c r="N541" s="386"/>
      <c r="O541" s="2"/>
      <c r="P541" s="30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384"/>
      <c r="C542" s="385"/>
      <c r="D542" s="385"/>
      <c r="E542" s="2"/>
      <c r="F542" s="2"/>
      <c r="G542" s="2"/>
      <c r="H542" s="2"/>
      <c r="I542" s="2"/>
      <c r="J542" s="2"/>
      <c r="K542" s="2"/>
      <c r="L542" s="2"/>
      <c r="M542" s="2"/>
      <c r="N542" s="386"/>
      <c r="O542" s="2"/>
      <c r="P542" s="30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384"/>
      <c r="C543" s="385"/>
      <c r="D543" s="385"/>
      <c r="E543" s="2"/>
      <c r="F543" s="2"/>
      <c r="G543" s="2"/>
      <c r="H543" s="2"/>
      <c r="I543" s="2"/>
      <c r="J543" s="2"/>
      <c r="K543" s="2"/>
      <c r="L543" s="2"/>
      <c r="M543" s="2"/>
      <c r="N543" s="386"/>
      <c r="O543" s="2"/>
      <c r="P543" s="30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384"/>
      <c r="C544" s="385"/>
      <c r="D544" s="385"/>
      <c r="E544" s="2"/>
      <c r="F544" s="2"/>
      <c r="G544" s="2"/>
      <c r="H544" s="2"/>
      <c r="I544" s="2"/>
      <c r="J544" s="2"/>
      <c r="K544" s="2"/>
      <c r="L544" s="2"/>
      <c r="M544" s="2"/>
      <c r="N544" s="386"/>
      <c r="O544" s="2"/>
      <c r="P544" s="30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384"/>
      <c r="C545" s="385"/>
      <c r="D545" s="385"/>
      <c r="E545" s="2"/>
      <c r="F545" s="2"/>
      <c r="G545" s="2"/>
      <c r="H545" s="2"/>
      <c r="I545" s="2"/>
      <c r="J545" s="2"/>
      <c r="K545" s="2"/>
      <c r="L545" s="2"/>
      <c r="M545" s="2"/>
      <c r="N545" s="386"/>
      <c r="O545" s="2"/>
      <c r="P545" s="30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384"/>
      <c r="C546" s="385"/>
      <c r="D546" s="385"/>
      <c r="E546" s="2"/>
      <c r="F546" s="2"/>
      <c r="G546" s="2"/>
      <c r="H546" s="2"/>
      <c r="I546" s="2"/>
      <c r="J546" s="2"/>
      <c r="K546" s="2"/>
      <c r="L546" s="2"/>
      <c r="M546" s="2"/>
      <c r="N546" s="386"/>
      <c r="O546" s="2"/>
      <c r="P546" s="30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384"/>
      <c r="C547" s="385"/>
      <c r="D547" s="385"/>
      <c r="E547" s="2"/>
      <c r="F547" s="2"/>
      <c r="G547" s="2"/>
      <c r="H547" s="2"/>
      <c r="I547" s="2"/>
      <c r="J547" s="2"/>
      <c r="K547" s="2"/>
      <c r="L547" s="2"/>
      <c r="M547" s="2"/>
      <c r="N547" s="386"/>
      <c r="O547" s="2"/>
      <c r="P547" s="30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384"/>
      <c r="C548" s="385"/>
      <c r="D548" s="385"/>
      <c r="E548" s="2"/>
      <c r="F548" s="2"/>
      <c r="G548" s="2"/>
      <c r="H548" s="2"/>
      <c r="I548" s="2"/>
      <c r="J548" s="2"/>
      <c r="K548" s="2"/>
      <c r="L548" s="2"/>
      <c r="M548" s="2"/>
      <c r="N548" s="386"/>
      <c r="O548" s="2"/>
      <c r="P548" s="30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384"/>
      <c r="C549" s="385"/>
      <c r="D549" s="385"/>
      <c r="E549" s="2"/>
      <c r="F549" s="2"/>
      <c r="G549" s="2"/>
      <c r="H549" s="2"/>
      <c r="I549" s="2"/>
      <c r="J549" s="2"/>
      <c r="K549" s="2"/>
      <c r="L549" s="2"/>
      <c r="M549" s="2"/>
      <c r="N549" s="386"/>
      <c r="O549" s="2"/>
      <c r="P549" s="30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384"/>
      <c r="C550" s="385"/>
      <c r="D550" s="385"/>
      <c r="E550" s="2"/>
      <c r="F550" s="2"/>
      <c r="G550" s="2"/>
      <c r="H550" s="2"/>
      <c r="I550" s="2"/>
      <c r="J550" s="2"/>
      <c r="K550" s="2"/>
      <c r="L550" s="2"/>
      <c r="M550" s="2"/>
      <c r="N550" s="386"/>
      <c r="O550" s="2"/>
      <c r="P550" s="30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384"/>
      <c r="C551" s="385"/>
      <c r="D551" s="385"/>
      <c r="E551" s="2"/>
      <c r="F551" s="2"/>
      <c r="G551" s="2"/>
      <c r="H551" s="2"/>
      <c r="I551" s="2"/>
      <c r="J551" s="2"/>
      <c r="K551" s="2"/>
      <c r="L551" s="2"/>
      <c r="M551" s="2"/>
      <c r="N551" s="386"/>
      <c r="O551" s="2"/>
      <c r="P551" s="30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384"/>
      <c r="C552" s="385"/>
      <c r="D552" s="385"/>
      <c r="E552" s="2"/>
      <c r="F552" s="2"/>
      <c r="G552" s="2"/>
      <c r="H552" s="2"/>
      <c r="I552" s="2"/>
      <c r="J552" s="2"/>
      <c r="K552" s="2"/>
      <c r="L552" s="2"/>
      <c r="M552" s="2"/>
      <c r="N552" s="386"/>
      <c r="O552" s="2"/>
      <c r="P552" s="30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384"/>
      <c r="C553" s="385"/>
      <c r="D553" s="385"/>
      <c r="E553" s="2"/>
      <c r="F553" s="2"/>
      <c r="G553" s="2"/>
      <c r="H553" s="2"/>
      <c r="I553" s="2"/>
      <c r="J553" s="2"/>
      <c r="K553" s="2"/>
      <c r="L553" s="2"/>
      <c r="M553" s="2"/>
      <c r="N553" s="386"/>
      <c r="O553" s="2"/>
      <c r="P553" s="30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384"/>
      <c r="C554" s="385"/>
      <c r="D554" s="385"/>
      <c r="E554" s="2"/>
      <c r="F554" s="2"/>
      <c r="G554" s="2"/>
      <c r="H554" s="2"/>
      <c r="I554" s="2"/>
      <c r="J554" s="2"/>
      <c r="K554" s="2"/>
      <c r="L554" s="2"/>
      <c r="M554" s="2"/>
      <c r="N554" s="386"/>
      <c r="O554" s="2"/>
      <c r="P554" s="30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384"/>
      <c r="C555" s="385"/>
      <c r="D555" s="385"/>
      <c r="E555" s="2"/>
      <c r="F555" s="2"/>
      <c r="G555" s="2"/>
      <c r="H555" s="2"/>
      <c r="I555" s="2"/>
      <c r="J555" s="2"/>
      <c r="K555" s="2"/>
      <c r="L555" s="2"/>
      <c r="M555" s="2"/>
      <c r="N555" s="386"/>
      <c r="O555" s="2"/>
      <c r="P555" s="30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384"/>
      <c r="C556" s="385"/>
      <c r="D556" s="385"/>
      <c r="E556" s="2"/>
      <c r="F556" s="2"/>
      <c r="G556" s="2"/>
      <c r="H556" s="2"/>
      <c r="I556" s="2"/>
      <c r="J556" s="2"/>
      <c r="K556" s="2"/>
      <c r="L556" s="2"/>
      <c r="M556" s="2"/>
      <c r="N556" s="386"/>
      <c r="O556" s="2"/>
      <c r="P556" s="30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384"/>
      <c r="C557" s="385"/>
      <c r="D557" s="385"/>
      <c r="E557" s="2"/>
      <c r="F557" s="2"/>
      <c r="G557" s="2"/>
      <c r="H557" s="2"/>
      <c r="I557" s="2"/>
      <c r="J557" s="2"/>
      <c r="K557" s="2"/>
      <c r="L557" s="2"/>
      <c r="M557" s="2"/>
      <c r="N557" s="386"/>
      <c r="O557" s="2"/>
      <c r="P557" s="30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384"/>
      <c r="C558" s="385"/>
      <c r="D558" s="385"/>
      <c r="E558" s="2"/>
      <c r="F558" s="2"/>
      <c r="G558" s="2"/>
      <c r="H558" s="2"/>
      <c r="I558" s="2"/>
      <c r="J558" s="2"/>
      <c r="K558" s="2"/>
      <c r="L558" s="2"/>
      <c r="M558" s="2"/>
      <c r="N558" s="386"/>
      <c r="O558" s="2"/>
      <c r="P558" s="30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384"/>
      <c r="C559" s="385"/>
      <c r="D559" s="385"/>
      <c r="E559" s="2"/>
      <c r="F559" s="2"/>
      <c r="G559" s="2"/>
      <c r="H559" s="2"/>
      <c r="I559" s="2"/>
      <c r="J559" s="2"/>
      <c r="K559" s="2"/>
      <c r="L559" s="2"/>
      <c r="M559" s="2"/>
      <c r="N559" s="386"/>
      <c r="O559" s="2"/>
      <c r="P559" s="30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384"/>
      <c r="C560" s="385"/>
      <c r="D560" s="385"/>
      <c r="E560" s="2"/>
      <c r="F560" s="2"/>
      <c r="G560" s="2"/>
      <c r="H560" s="2"/>
      <c r="I560" s="2"/>
      <c r="J560" s="2"/>
      <c r="K560" s="2"/>
      <c r="L560" s="2"/>
      <c r="M560" s="2"/>
      <c r="N560" s="386"/>
      <c r="O560" s="2"/>
      <c r="P560" s="30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384"/>
      <c r="C561" s="385"/>
      <c r="D561" s="385"/>
      <c r="E561" s="2"/>
      <c r="F561" s="2"/>
      <c r="G561" s="2"/>
      <c r="H561" s="2"/>
      <c r="I561" s="2"/>
      <c r="J561" s="2"/>
      <c r="K561" s="2"/>
      <c r="L561" s="2"/>
      <c r="M561" s="2"/>
      <c r="N561" s="386"/>
      <c r="O561" s="2"/>
      <c r="P561" s="30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384"/>
      <c r="C562" s="385"/>
      <c r="D562" s="385"/>
      <c r="E562" s="2"/>
      <c r="F562" s="2"/>
      <c r="G562" s="2"/>
      <c r="H562" s="2"/>
      <c r="I562" s="2"/>
      <c r="J562" s="2"/>
      <c r="K562" s="2"/>
      <c r="L562" s="2"/>
      <c r="M562" s="2"/>
      <c r="N562" s="386"/>
      <c r="O562" s="2"/>
      <c r="P562" s="30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384"/>
      <c r="C563" s="385"/>
      <c r="D563" s="385"/>
      <c r="E563" s="2"/>
      <c r="F563" s="2"/>
      <c r="G563" s="2"/>
      <c r="H563" s="2"/>
      <c r="I563" s="2"/>
      <c r="J563" s="2"/>
      <c r="K563" s="2"/>
      <c r="L563" s="2"/>
      <c r="M563" s="2"/>
      <c r="N563" s="386"/>
      <c r="O563" s="2"/>
      <c r="P563" s="30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384"/>
      <c r="C564" s="385"/>
      <c r="D564" s="385"/>
      <c r="E564" s="2"/>
      <c r="F564" s="2"/>
      <c r="G564" s="2"/>
      <c r="H564" s="2"/>
      <c r="I564" s="2"/>
      <c r="J564" s="2"/>
      <c r="K564" s="2"/>
      <c r="L564" s="2"/>
      <c r="M564" s="2"/>
      <c r="N564" s="386"/>
      <c r="O564" s="2"/>
      <c r="P564" s="30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384"/>
      <c r="C565" s="385"/>
      <c r="D565" s="385"/>
      <c r="E565" s="2"/>
      <c r="F565" s="2"/>
      <c r="G565" s="2"/>
      <c r="H565" s="2"/>
      <c r="I565" s="2"/>
      <c r="J565" s="2"/>
      <c r="K565" s="2"/>
      <c r="L565" s="2"/>
      <c r="M565" s="2"/>
      <c r="N565" s="386"/>
      <c r="O565" s="2"/>
      <c r="P565" s="30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384"/>
      <c r="C566" s="385"/>
      <c r="D566" s="385"/>
      <c r="E566" s="2"/>
      <c r="F566" s="2"/>
      <c r="G566" s="2"/>
      <c r="H566" s="2"/>
      <c r="I566" s="2"/>
      <c r="J566" s="2"/>
      <c r="K566" s="2"/>
      <c r="L566" s="2"/>
      <c r="M566" s="2"/>
      <c r="N566" s="386"/>
      <c r="O566" s="2"/>
      <c r="P566" s="30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384"/>
      <c r="C567" s="385"/>
      <c r="D567" s="385"/>
      <c r="E567" s="2"/>
      <c r="F567" s="2"/>
      <c r="G567" s="2"/>
      <c r="H567" s="2"/>
      <c r="I567" s="2"/>
      <c r="J567" s="2"/>
      <c r="K567" s="2"/>
      <c r="L567" s="2"/>
      <c r="M567" s="2"/>
      <c r="N567" s="386"/>
      <c r="O567" s="2"/>
      <c r="P567" s="30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384"/>
      <c r="C568" s="385"/>
      <c r="D568" s="385"/>
      <c r="E568" s="2"/>
      <c r="F568" s="2"/>
      <c r="G568" s="2"/>
      <c r="H568" s="2"/>
      <c r="I568" s="2"/>
      <c r="J568" s="2"/>
      <c r="K568" s="2"/>
      <c r="L568" s="2"/>
      <c r="M568" s="2"/>
      <c r="N568" s="386"/>
      <c r="O568" s="2"/>
      <c r="P568" s="30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384"/>
      <c r="C569" s="385"/>
      <c r="D569" s="385"/>
      <c r="E569" s="2"/>
      <c r="F569" s="2"/>
      <c r="G569" s="2"/>
      <c r="H569" s="2"/>
      <c r="I569" s="2"/>
      <c r="J569" s="2"/>
      <c r="K569" s="2"/>
      <c r="L569" s="2"/>
      <c r="M569" s="2"/>
      <c r="N569" s="386"/>
      <c r="O569" s="2"/>
      <c r="P569" s="30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384"/>
      <c r="C570" s="385"/>
      <c r="D570" s="385"/>
      <c r="E570" s="2"/>
      <c r="F570" s="2"/>
      <c r="G570" s="2"/>
      <c r="H570" s="2"/>
      <c r="I570" s="2"/>
      <c r="J570" s="2"/>
      <c r="K570" s="2"/>
      <c r="L570" s="2"/>
      <c r="M570" s="2"/>
      <c r="N570" s="386"/>
      <c r="O570" s="2"/>
      <c r="P570" s="30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384"/>
      <c r="C571" s="385"/>
      <c r="D571" s="385"/>
      <c r="E571" s="2"/>
      <c r="F571" s="2"/>
      <c r="G571" s="2"/>
      <c r="H571" s="2"/>
      <c r="I571" s="2"/>
      <c r="J571" s="2"/>
      <c r="K571" s="2"/>
      <c r="L571" s="2"/>
      <c r="M571" s="2"/>
      <c r="N571" s="386"/>
      <c r="O571" s="2"/>
      <c r="P571" s="30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384"/>
      <c r="C572" s="385"/>
      <c r="D572" s="385"/>
      <c r="E572" s="2"/>
      <c r="F572" s="2"/>
      <c r="G572" s="2"/>
      <c r="H572" s="2"/>
      <c r="I572" s="2"/>
      <c r="J572" s="2"/>
      <c r="K572" s="2"/>
      <c r="L572" s="2"/>
      <c r="M572" s="2"/>
      <c r="N572" s="386"/>
      <c r="O572" s="2"/>
      <c r="P572" s="30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384"/>
      <c r="C573" s="385"/>
      <c r="D573" s="385"/>
      <c r="E573" s="2"/>
      <c r="F573" s="2"/>
      <c r="G573" s="2"/>
      <c r="H573" s="2"/>
      <c r="I573" s="2"/>
      <c r="J573" s="2"/>
      <c r="K573" s="2"/>
      <c r="L573" s="2"/>
      <c r="M573" s="2"/>
      <c r="N573" s="386"/>
      <c r="O573" s="2"/>
      <c r="P573" s="30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384"/>
      <c r="C574" s="385"/>
      <c r="D574" s="385"/>
      <c r="E574" s="2"/>
      <c r="F574" s="2"/>
      <c r="G574" s="2"/>
      <c r="H574" s="2"/>
      <c r="I574" s="2"/>
      <c r="J574" s="2"/>
      <c r="K574" s="2"/>
      <c r="L574" s="2"/>
      <c r="M574" s="2"/>
      <c r="N574" s="386"/>
      <c r="O574" s="2"/>
      <c r="P574" s="30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384"/>
      <c r="C575" s="385"/>
      <c r="D575" s="385"/>
      <c r="E575" s="2"/>
      <c r="F575" s="2"/>
      <c r="G575" s="2"/>
      <c r="H575" s="2"/>
      <c r="I575" s="2"/>
      <c r="J575" s="2"/>
      <c r="K575" s="2"/>
      <c r="L575" s="2"/>
      <c r="M575" s="2"/>
      <c r="N575" s="386"/>
      <c r="O575" s="2"/>
      <c r="P575" s="30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384"/>
      <c r="C576" s="385"/>
      <c r="D576" s="385"/>
      <c r="E576" s="2"/>
      <c r="F576" s="2"/>
      <c r="G576" s="2"/>
      <c r="H576" s="2"/>
      <c r="I576" s="2"/>
      <c r="J576" s="2"/>
      <c r="K576" s="2"/>
      <c r="L576" s="2"/>
      <c r="M576" s="2"/>
      <c r="N576" s="386"/>
      <c r="O576" s="2"/>
      <c r="P576" s="30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384"/>
      <c r="C577" s="385"/>
      <c r="D577" s="385"/>
      <c r="E577" s="2"/>
      <c r="F577" s="2"/>
      <c r="G577" s="2"/>
      <c r="H577" s="2"/>
      <c r="I577" s="2"/>
      <c r="J577" s="2"/>
      <c r="K577" s="2"/>
      <c r="L577" s="2"/>
      <c r="M577" s="2"/>
      <c r="N577" s="386"/>
      <c r="O577" s="2"/>
      <c r="P577" s="30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384"/>
      <c r="C578" s="385"/>
      <c r="D578" s="385"/>
      <c r="E578" s="2"/>
      <c r="F578" s="2"/>
      <c r="G578" s="2"/>
      <c r="H578" s="2"/>
      <c r="I578" s="2"/>
      <c r="J578" s="2"/>
      <c r="K578" s="2"/>
      <c r="L578" s="2"/>
      <c r="M578" s="2"/>
      <c r="N578" s="386"/>
      <c r="O578" s="2"/>
      <c r="P578" s="30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384"/>
      <c r="C579" s="385"/>
      <c r="D579" s="385"/>
      <c r="E579" s="2"/>
      <c r="F579" s="2"/>
      <c r="G579" s="2"/>
      <c r="H579" s="2"/>
      <c r="I579" s="2"/>
      <c r="J579" s="2"/>
      <c r="K579" s="2"/>
      <c r="L579" s="2"/>
      <c r="M579" s="2"/>
      <c r="N579" s="386"/>
      <c r="O579" s="2"/>
      <c r="P579" s="30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384"/>
      <c r="C580" s="385"/>
      <c r="D580" s="385"/>
      <c r="E580" s="2"/>
      <c r="F580" s="2"/>
      <c r="G580" s="2"/>
      <c r="H580" s="2"/>
      <c r="I580" s="2"/>
      <c r="J580" s="2"/>
      <c r="K580" s="2"/>
      <c r="L580" s="2"/>
      <c r="M580" s="2"/>
      <c r="N580" s="386"/>
      <c r="O580" s="2"/>
      <c r="P580" s="30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384"/>
      <c r="C581" s="385"/>
      <c r="D581" s="385"/>
      <c r="E581" s="2"/>
      <c r="F581" s="2"/>
      <c r="G581" s="2"/>
      <c r="H581" s="2"/>
      <c r="I581" s="2"/>
      <c r="J581" s="2"/>
      <c r="K581" s="2"/>
      <c r="L581" s="2"/>
      <c r="M581" s="2"/>
      <c r="N581" s="386"/>
      <c r="O581" s="2"/>
      <c r="P581" s="30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384"/>
      <c r="C582" s="385"/>
      <c r="D582" s="385"/>
      <c r="E582" s="2"/>
      <c r="F582" s="2"/>
      <c r="G582" s="2"/>
      <c r="H582" s="2"/>
      <c r="I582" s="2"/>
      <c r="J582" s="2"/>
      <c r="K582" s="2"/>
      <c r="L582" s="2"/>
      <c r="M582" s="2"/>
      <c r="N582" s="386"/>
      <c r="O582" s="2"/>
      <c r="P582" s="30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384"/>
      <c r="C583" s="385"/>
      <c r="D583" s="385"/>
      <c r="E583" s="2"/>
      <c r="F583" s="2"/>
      <c r="G583" s="2"/>
      <c r="H583" s="2"/>
      <c r="I583" s="2"/>
      <c r="J583" s="2"/>
      <c r="K583" s="2"/>
      <c r="L583" s="2"/>
      <c r="M583" s="2"/>
      <c r="N583" s="386"/>
      <c r="O583" s="2"/>
      <c r="P583" s="30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384"/>
      <c r="C584" s="385"/>
      <c r="D584" s="385"/>
      <c r="E584" s="2"/>
      <c r="F584" s="2"/>
      <c r="G584" s="2"/>
      <c r="H584" s="2"/>
      <c r="I584" s="2"/>
      <c r="J584" s="2"/>
      <c r="K584" s="2"/>
      <c r="L584" s="2"/>
      <c r="M584" s="2"/>
      <c r="N584" s="386"/>
      <c r="O584" s="2"/>
      <c r="P584" s="30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384"/>
      <c r="C585" s="385"/>
      <c r="D585" s="385"/>
      <c r="E585" s="2"/>
      <c r="F585" s="2"/>
      <c r="G585" s="2"/>
      <c r="H585" s="2"/>
      <c r="I585" s="2"/>
      <c r="J585" s="2"/>
      <c r="K585" s="2"/>
      <c r="L585" s="2"/>
      <c r="M585" s="2"/>
      <c r="N585" s="386"/>
      <c r="O585" s="2"/>
      <c r="P585" s="30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384"/>
      <c r="C586" s="385"/>
      <c r="D586" s="385"/>
      <c r="E586" s="2"/>
      <c r="F586" s="2"/>
      <c r="G586" s="2"/>
      <c r="H586" s="2"/>
      <c r="I586" s="2"/>
      <c r="J586" s="2"/>
      <c r="K586" s="2"/>
      <c r="L586" s="2"/>
      <c r="M586" s="2"/>
      <c r="N586" s="386"/>
      <c r="O586" s="2"/>
      <c r="P586" s="30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384"/>
      <c r="C587" s="385"/>
      <c r="D587" s="385"/>
      <c r="E587" s="2"/>
      <c r="F587" s="2"/>
      <c r="G587" s="2"/>
      <c r="H587" s="2"/>
      <c r="I587" s="2"/>
      <c r="J587" s="2"/>
      <c r="K587" s="2"/>
      <c r="L587" s="2"/>
      <c r="M587" s="2"/>
      <c r="N587" s="386"/>
      <c r="O587" s="2"/>
      <c r="P587" s="30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384"/>
      <c r="C588" s="385"/>
      <c r="D588" s="385"/>
      <c r="E588" s="2"/>
      <c r="F588" s="2"/>
      <c r="G588" s="2"/>
      <c r="H588" s="2"/>
      <c r="I588" s="2"/>
      <c r="J588" s="2"/>
      <c r="K588" s="2"/>
      <c r="L588" s="2"/>
      <c r="M588" s="2"/>
      <c r="N588" s="386"/>
      <c r="O588" s="2"/>
      <c r="P588" s="30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384"/>
      <c r="C589" s="385"/>
      <c r="D589" s="385"/>
      <c r="E589" s="2"/>
      <c r="F589" s="2"/>
      <c r="G589" s="2"/>
      <c r="H589" s="2"/>
      <c r="I589" s="2"/>
      <c r="J589" s="2"/>
      <c r="K589" s="2"/>
      <c r="L589" s="2"/>
      <c r="M589" s="2"/>
      <c r="N589" s="386"/>
      <c r="O589" s="2"/>
      <c r="P589" s="30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384"/>
      <c r="C590" s="385"/>
      <c r="D590" s="385"/>
      <c r="E590" s="2"/>
      <c r="F590" s="2"/>
      <c r="G590" s="2"/>
      <c r="H590" s="2"/>
      <c r="I590" s="2"/>
      <c r="J590" s="2"/>
      <c r="K590" s="2"/>
      <c r="L590" s="2"/>
      <c r="M590" s="2"/>
      <c r="N590" s="386"/>
      <c r="O590" s="2"/>
      <c r="P590" s="30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384"/>
      <c r="C591" s="385"/>
      <c r="D591" s="385"/>
      <c r="E591" s="2"/>
      <c r="F591" s="2"/>
      <c r="G591" s="2"/>
      <c r="H591" s="2"/>
      <c r="I591" s="2"/>
      <c r="J591" s="2"/>
      <c r="K591" s="2"/>
      <c r="L591" s="2"/>
      <c r="M591" s="2"/>
      <c r="N591" s="386"/>
      <c r="O591" s="2"/>
      <c r="P591" s="30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384"/>
      <c r="C592" s="385"/>
      <c r="D592" s="385"/>
      <c r="E592" s="2"/>
      <c r="F592" s="2"/>
      <c r="G592" s="2"/>
      <c r="H592" s="2"/>
      <c r="I592" s="2"/>
      <c r="J592" s="2"/>
      <c r="K592" s="2"/>
      <c r="L592" s="2"/>
      <c r="M592" s="2"/>
      <c r="N592" s="386"/>
      <c r="O592" s="2"/>
      <c r="P592" s="30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384"/>
      <c r="C593" s="385"/>
      <c r="D593" s="385"/>
      <c r="E593" s="2"/>
      <c r="F593" s="2"/>
      <c r="G593" s="2"/>
      <c r="H593" s="2"/>
      <c r="I593" s="2"/>
      <c r="J593" s="2"/>
      <c r="K593" s="2"/>
      <c r="L593" s="2"/>
      <c r="M593" s="2"/>
      <c r="N593" s="386"/>
      <c r="O593" s="2"/>
      <c r="P593" s="30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384"/>
      <c r="C594" s="385"/>
      <c r="D594" s="385"/>
      <c r="E594" s="2"/>
      <c r="F594" s="2"/>
      <c r="G594" s="2"/>
      <c r="H594" s="2"/>
      <c r="I594" s="2"/>
      <c r="J594" s="2"/>
      <c r="K594" s="2"/>
      <c r="L594" s="2"/>
      <c r="M594" s="2"/>
      <c r="N594" s="386"/>
      <c r="O594" s="2"/>
      <c r="P594" s="30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384"/>
      <c r="C595" s="385"/>
      <c r="D595" s="385"/>
      <c r="E595" s="2"/>
      <c r="F595" s="2"/>
      <c r="G595" s="2"/>
      <c r="H595" s="2"/>
      <c r="I595" s="2"/>
      <c r="J595" s="2"/>
      <c r="K595" s="2"/>
      <c r="L595" s="2"/>
      <c r="M595" s="2"/>
      <c r="N595" s="386"/>
      <c r="O595" s="2"/>
      <c r="P595" s="30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384"/>
      <c r="C596" s="385"/>
      <c r="D596" s="385"/>
      <c r="E596" s="2"/>
      <c r="F596" s="2"/>
      <c r="G596" s="2"/>
      <c r="H596" s="2"/>
      <c r="I596" s="2"/>
      <c r="J596" s="2"/>
      <c r="K596" s="2"/>
      <c r="L596" s="2"/>
      <c r="M596" s="2"/>
      <c r="N596" s="386"/>
      <c r="O596" s="2"/>
      <c r="P596" s="30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384"/>
      <c r="C597" s="385"/>
      <c r="D597" s="385"/>
      <c r="E597" s="2"/>
      <c r="F597" s="2"/>
      <c r="G597" s="2"/>
      <c r="H597" s="2"/>
      <c r="I597" s="2"/>
      <c r="J597" s="2"/>
      <c r="K597" s="2"/>
      <c r="L597" s="2"/>
      <c r="M597" s="2"/>
      <c r="N597" s="386"/>
      <c r="O597" s="2"/>
      <c r="P597" s="30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384"/>
      <c r="C598" s="385"/>
      <c r="D598" s="385"/>
      <c r="E598" s="2"/>
      <c r="F598" s="2"/>
      <c r="G598" s="2"/>
      <c r="H598" s="2"/>
      <c r="I598" s="2"/>
      <c r="J598" s="2"/>
      <c r="K598" s="2"/>
      <c r="L598" s="2"/>
      <c r="M598" s="2"/>
      <c r="N598" s="386"/>
      <c r="O598" s="2"/>
      <c r="P598" s="30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384"/>
      <c r="C599" s="385"/>
      <c r="D599" s="385"/>
      <c r="E599" s="2"/>
      <c r="F599" s="2"/>
      <c r="G599" s="2"/>
      <c r="H599" s="2"/>
      <c r="I599" s="2"/>
      <c r="J599" s="2"/>
      <c r="K599" s="2"/>
      <c r="L599" s="2"/>
      <c r="M599" s="2"/>
      <c r="N599" s="386"/>
      <c r="O599" s="2"/>
      <c r="P599" s="30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384"/>
      <c r="C600" s="385"/>
      <c r="D600" s="385"/>
      <c r="E600" s="2"/>
      <c r="F600" s="2"/>
      <c r="G600" s="2"/>
      <c r="H600" s="2"/>
      <c r="I600" s="2"/>
      <c r="J600" s="2"/>
      <c r="K600" s="2"/>
      <c r="L600" s="2"/>
      <c r="M600" s="2"/>
      <c r="N600" s="386"/>
      <c r="O600" s="2"/>
      <c r="P600" s="30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384"/>
      <c r="C601" s="385"/>
      <c r="D601" s="385"/>
      <c r="E601" s="2"/>
      <c r="F601" s="2"/>
      <c r="G601" s="2"/>
      <c r="H601" s="2"/>
      <c r="I601" s="2"/>
      <c r="J601" s="2"/>
      <c r="K601" s="2"/>
      <c r="L601" s="2"/>
      <c r="M601" s="2"/>
      <c r="N601" s="386"/>
      <c r="O601" s="2"/>
      <c r="P601" s="30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384"/>
      <c r="C602" s="385"/>
      <c r="D602" s="385"/>
      <c r="E602" s="2"/>
      <c r="F602" s="2"/>
      <c r="G602" s="2"/>
      <c r="H602" s="2"/>
      <c r="I602" s="2"/>
      <c r="J602" s="2"/>
      <c r="K602" s="2"/>
      <c r="L602" s="2"/>
      <c r="M602" s="2"/>
      <c r="N602" s="386"/>
      <c r="O602" s="2"/>
      <c r="P602" s="30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384"/>
      <c r="C603" s="385"/>
      <c r="D603" s="385"/>
      <c r="E603" s="2"/>
      <c r="F603" s="2"/>
      <c r="G603" s="2"/>
      <c r="H603" s="2"/>
      <c r="I603" s="2"/>
      <c r="J603" s="2"/>
      <c r="K603" s="2"/>
      <c r="L603" s="2"/>
      <c r="M603" s="2"/>
      <c r="N603" s="386"/>
      <c r="O603" s="2"/>
      <c r="P603" s="30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384"/>
      <c r="C604" s="385"/>
      <c r="D604" s="385"/>
      <c r="E604" s="2"/>
      <c r="F604" s="2"/>
      <c r="G604" s="2"/>
      <c r="H604" s="2"/>
      <c r="I604" s="2"/>
      <c r="J604" s="2"/>
      <c r="K604" s="2"/>
      <c r="L604" s="2"/>
      <c r="M604" s="2"/>
      <c r="N604" s="386"/>
      <c r="O604" s="2"/>
      <c r="P604" s="30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384"/>
      <c r="C605" s="385"/>
      <c r="D605" s="385"/>
      <c r="E605" s="2"/>
      <c r="F605" s="2"/>
      <c r="G605" s="2"/>
      <c r="H605" s="2"/>
      <c r="I605" s="2"/>
      <c r="J605" s="2"/>
      <c r="K605" s="2"/>
      <c r="L605" s="2"/>
      <c r="M605" s="2"/>
      <c r="N605" s="386"/>
      <c r="O605" s="2"/>
      <c r="P605" s="30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384"/>
      <c r="C606" s="385"/>
      <c r="D606" s="385"/>
      <c r="E606" s="2"/>
      <c r="F606" s="2"/>
      <c r="G606" s="2"/>
      <c r="H606" s="2"/>
      <c r="I606" s="2"/>
      <c r="J606" s="2"/>
      <c r="K606" s="2"/>
      <c r="L606" s="2"/>
      <c r="M606" s="2"/>
      <c r="N606" s="386"/>
      <c r="O606" s="2"/>
      <c r="P606" s="30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384"/>
      <c r="C607" s="385"/>
      <c r="D607" s="385"/>
      <c r="E607" s="2"/>
      <c r="F607" s="2"/>
      <c r="G607" s="2"/>
      <c r="H607" s="2"/>
      <c r="I607" s="2"/>
      <c r="J607" s="2"/>
      <c r="K607" s="2"/>
      <c r="L607" s="2"/>
      <c r="M607" s="2"/>
      <c r="N607" s="386"/>
      <c r="O607" s="2"/>
      <c r="P607" s="30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384"/>
      <c r="C608" s="385"/>
      <c r="D608" s="385"/>
      <c r="E608" s="2"/>
      <c r="F608" s="2"/>
      <c r="G608" s="2"/>
      <c r="H608" s="2"/>
      <c r="I608" s="2"/>
      <c r="J608" s="2"/>
      <c r="K608" s="2"/>
      <c r="L608" s="2"/>
      <c r="M608" s="2"/>
      <c r="N608" s="386"/>
      <c r="O608" s="2"/>
      <c r="P608" s="30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384"/>
      <c r="C609" s="385"/>
      <c r="D609" s="385"/>
      <c r="E609" s="2"/>
      <c r="F609" s="2"/>
      <c r="G609" s="2"/>
      <c r="H609" s="2"/>
      <c r="I609" s="2"/>
      <c r="J609" s="2"/>
      <c r="K609" s="2"/>
      <c r="L609" s="2"/>
      <c r="M609" s="2"/>
      <c r="N609" s="386"/>
      <c r="O609" s="2"/>
      <c r="P609" s="30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384"/>
      <c r="C610" s="385"/>
      <c r="D610" s="385"/>
      <c r="E610" s="2"/>
      <c r="F610" s="2"/>
      <c r="G610" s="2"/>
      <c r="H610" s="2"/>
      <c r="I610" s="2"/>
      <c r="J610" s="2"/>
      <c r="K610" s="2"/>
      <c r="L610" s="2"/>
      <c r="M610" s="2"/>
      <c r="N610" s="386"/>
      <c r="O610" s="2"/>
      <c r="P610" s="30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384"/>
      <c r="C611" s="385"/>
      <c r="D611" s="385"/>
      <c r="E611" s="2"/>
      <c r="F611" s="2"/>
      <c r="G611" s="2"/>
      <c r="H611" s="2"/>
      <c r="I611" s="2"/>
      <c r="J611" s="2"/>
      <c r="K611" s="2"/>
      <c r="L611" s="2"/>
      <c r="M611" s="2"/>
      <c r="N611" s="386"/>
      <c r="O611" s="2"/>
      <c r="P611" s="30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384"/>
      <c r="C612" s="385"/>
      <c r="D612" s="385"/>
      <c r="E612" s="2"/>
      <c r="F612" s="2"/>
      <c r="G612" s="2"/>
      <c r="H612" s="2"/>
      <c r="I612" s="2"/>
      <c r="J612" s="2"/>
      <c r="K612" s="2"/>
      <c r="L612" s="2"/>
      <c r="M612" s="2"/>
      <c r="N612" s="386"/>
      <c r="O612" s="2"/>
      <c r="P612" s="30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384"/>
      <c r="C613" s="385"/>
      <c r="D613" s="385"/>
      <c r="E613" s="2"/>
      <c r="F613" s="2"/>
      <c r="G613" s="2"/>
      <c r="H613" s="2"/>
      <c r="I613" s="2"/>
      <c r="J613" s="2"/>
      <c r="K613" s="2"/>
      <c r="L613" s="2"/>
      <c r="M613" s="2"/>
      <c r="N613" s="386"/>
      <c r="O613" s="2"/>
      <c r="P613" s="30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384"/>
      <c r="C614" s="385"/>
      <c r="D614" s="385"/>
      <c r="E614" s="2"/>
      <c r="F614" s="2"/>
      <c r="G614" s="2"/>
      <c r="H614" s="2"/>
      <c r="I614" s="2"/>
      <c r="J614" s="2"/>
      <c r="K614" s="2"/>
      <c r="L614" s="2"/>
      <c r="M614" s="2"/>
      <c r="N614" s="386"/>
      <c r="O614" s="2"/>
      <c r="P614" s="30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384"/>
      <c r="C615" s="385"/>
      <c r="D615" s="385"/>
      <c r="E615" s="2"/>
      <c r="F615" s="2"/>
      <c r="G615" s="2"/>
      <c r="H615" s="2"/>
      <c r="I615" s="2"/>
      <c r="J615" s="2"/>
      <c r="K615" s="2"/>
      <c r="L615" s="2"/>
      <c r="M615" s="2"/>
      <c r="N615" s="386"/>
      <c r="O615" s="2"/>
      <c r="P615" s="30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384"/>
      <c r="C616" s="385"/>
      <c r="D616" s="385"/>
      <c r="E616" s="2"/>
      <c r="F616" s="2"/>
      <c r="G616" s="2"/>
      <c r="H616" s="2"/>
      <c r="I616" s="2"/>
      <c r="J616" s="2"/>
      <c r="K616" s="2"/>
      <c r="L616" s="2"/>
      <c r="M616" s="2"/>
      <c r="N616" s="386"/>
      <c r="O616" s="2"/>
      <c r="P616" s="30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384"/>
      <c r="C617" s="385"/>
      <c r="D617" s="385"/>
      <c r="E617" s="2"/>
      <c r="F617" s="2"/>
      <c r="G617" s="2"/>
      <c r="H617" s="2"/>
      <c r="I617" s="2"/>
      <c r="J617" s="2"/>
      <c r="K617" s="2"/>
      <c r="L617" s="2"/>
      <c r="M617" s="2"/>
      <c r="N617" s="386"/>
      <c r="O617" s="2"/>
      <c r="P617" s="30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384"/>
      <c r="C618" s="385"/>
      <c r="D618" s="385"/>
      <c r="E618" s="2"/>
      <c r="F618" s="2"/>
      <c r="G618" s="2"/>
      <c r="H618" s="2"/>
      <c r="I618" s="2"/>
      <c r="J618" s="2"/>
      <c r="K618" s="2"/>
      <c r="L618" s="2"/>
      <c r="M618" s="2"/>
      <c r="N618" s="386"/>
      <c r="O618" s="2"/>
      <c r="P618" s="30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384"/>
      <c r="C619" s="385"/>
      <c r="D619" s="385"/>
      <c r="E619" s="2"/>
      <c r="F619" s="2"/>
      <c r="G619" s="2"/>
      <c r="H619" s="2"/>
      <c r="I619" s="2"/>
      <c r="J619" s="2"/>
      <c r="K619" s="2"/>
      <c r="L619" s="2"/>
      <c r="M619" s="2"/>
      <c r="N619" s="386"/>
      <c r="O619" s="2"/>
      <c r="P619" s="30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384"/>
      <c r="C620" s="385"/>
      <c r="D620" s="385"/>
      <c r="E620" s="2"/>
      <c r="F620" s="2"/>
      <c r="G620" s="2"/>
      <c r="H620" s="2"/>
      <c r="I620" s="2"/>
      <c r="J620" s="2"/>
      <c r="K620" s="2"/>
      <c r="L620" s="2"/>
      <c r="M620" s="2"/>
      <c r="N620" s="386"/>
      <c r="O620" s="2"/>
      <c r="P620" s="30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384"/>
      <c r="C621" s="385"/>
      <c r="D621" s="385"/>
      <c r="E621" s="2"/>
      <c r="F621" s="2"/>
      <c r="G621" s="2"/>
      <c r="H621" s="2"/>
      <c r="I621" s="2"/>
      <c r="J621" s="2"/>
      <c r="K621" s="2"/>
      <c r="L621" s="2"/>
      <c r="M621" s="2"/>
      <c r="N621" s="386"/>
      <c r="O621" s="2"/>
      <c r="P621" s="30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384"/>
      <c r="C622" s="385"/>
      <c r="D622" s="385"/>
      <c r="E622" s="2"/>
      <c r="F622" s="2"/>
      <c r="G622" s="2"/>
      <c r="H622" s="2"/>
      <c r="I622" s="2"/>
      <c r="J622" s="2"/>
      <c r="K622" s="2"/>
      <c r="L622" s="2"/>
      <c r="M622" s="2"/>
      <c r="N622" s="386"/>
      <c r="O622" s="2"/>
      <c r="P622" s="30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384"/>
      <c r="C623" s="385"/>
      <c r="D623" s="385"/>
      <c r="E623" s="2"/>
      <c r="F623" s="2"/>
      <c r="G623" s="2"/>
      <c r="H623" s="2"/>
      <c r="I623" s="2"/>
      <c r="J623" s="2"/>
      <c r="K623" s="2"/>
      <c r="L623" s="2"/>
      <c r="M623" s="2"/>
      <c r="N623" s="386"/>
      <c r="O623" s="2"/>
      <c r="P623" s="30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384"/>
      <c r="C624" s="385"/>
      <c r="D624" s="385"/>
      <c r="E624" s="2"/>
      <c r="F624" s="2"/>
      <c r="G624" s="2"/>
      <c r="H624" s="2"/>
      <c r="I624" s="2"/>
      <c r="J624" s="2"/>
      <c r="K624" s="2"/>
      <c r="L624" s="2"/>
      <c r="M624" s="2"/>
      <c r="N624" s="386"/>
      <c r="O624" s="2"/>
      <c r="P624" s="30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384"/>
      <c r="C625" s="385"/>
      <c r="D625" s="385"/>
      <c r="E625" s="2"/>
      <c r="F625" s="2"/>
      <c r="G625" s="2"/>
      <c r="H625" s="2"/>
      <c r="I625" s="2"/>
      <c r="J625" s="2"/>
      <c r="K625" s="2"/>
      <c r="L625" s="2"/>
      <c r="M625" s="2"/>
      <c r="N625" s="386"/>
      <c r="O625" s="2"/>
      <c r="P625" s="30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384"/>
      <c r="C626" s="385"/>
      <c r="D626" s="385"/>
      <c r="E626" s="2"/>
      <c r="F626" s="2"/>
      <c r="G626" s="2"/>
      <c r="H626" s="2"/>
      <c r="I626" s="2"/>
      <c r="J626" s="2"/>
      <c r="K626" s="2"/>
      <c r="L626" s="2"/>
      <c r="M626" s="2"/>
      <c r="N626" s="386"/>
      <c r="O626" s="2"/>
      <c r="P626" s="30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384"/>
      <c r="C627" s="385"/>
      <c r="D627" s="385"/>
      <c r="E627" s="2"/>
      <c r="F627" s="2"/>
      <c r="G627" s="2"/>
      <c r="H627" s="2"/>
      <c r="I627" s="2"/>
      <c r="J627" s="2"/>
      <c r="K627" s="2"/>
      <c r="L627" s="2"/>
      <c r="M627" s="2"/>
      <c r="N627" s="386"/>
      <c r="O627" s="2"/>
      <c r="P627" s="30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384"/>
      <c r="C628" s="385"/>
      <c r="D628" s="385"/>
      <c r="E628" s="2"/>
      <c r="F628" s="2"/>
      <c r="G628" s="2"/>
      <c r="H628" s="2"/>
      <c r="I628" s="2"/>
      <c r="J628" s="2"/>
      <c r="K628" s="2"/>
      <c r="L628" s="2"/>
      <c r="M628" s="2"/>
      <c r="N628" s="386"/>
      <c r="O628" s="2"/>
      <c r="P628" s="30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384"/>
      <c r="C629" s="385"/>
      <c r="D629" s="385"/>
      <c r="E629" s="2"/>
      <c r="F629" s="2"/>
      <c r="G629" s="2"/>
      <c r="H629" s="2"/>
      <c r="I629" s="2"/>
      <c r="J629" s="2"/>
      <c r="K629" s="2"/>
      <c r="L629" s="2"/>
      <c r="M629" s="2"/>
      <c r="N629" s="386"/>
      <c r="O629" s="2"/>
      <c r="P629" s="30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384"/>
      <c r="C630" s="385"/>
      <c r="D630" s="385"/>
      <c r="E630" s="2"/>
      <c r="F630" s="2"/>
      <c r="G630" s="2"/>
      <c r="H630" s="2"/>
      <c r="I630" s="2"/>
      <c r="J630" s="2"/>
      <c r="K630" s="2"/>
      <c r="L630" s="2"/>
      <c r="M630" s="2"/>
      <c r="N630" s="386"/>
      <c r="O630" s="2"/>
      <c r="P630" s="30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384"/>
      <c r="C631" s="385"/>
      <c r="D631" s="385"/>
      <c r="E631" s="2"/>
      <c r="F631" s="2"/>
      <c r="G631" s="2"/>
      <c r="H631" s="2"/>
      <c r="I631" s="2"/>
      <c r="J631" s="2"/>
      <c r="K631" s="2"/>
      <c r="L631" s="2"/>
      <c r="M631" s="2"/>
      <c r="N631" s="386"/>
      <c r="O631" s="2"/>
      <c r="P631" s="30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384"/>
      <c r="C632" s="385"/>
      <c r="D632" s="385"/>
      <c r="E632" s="2"/>
      <c r="F632" s="2"/>
      <c r="G632" s="2"/>
      <c r="H632" s="2"/>
      <c r="I632" s="2"/>
      <c r="J632" s="2"/>
      <c r="K632" s="2"/>
      <c r="L632" s="2"/>
      <c r="M632" s="2"/>
      <c r="N632" s="386"/>
      <c r="O632" s="2"/>
      <c r="P632" s="30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384"/>
      <c r="C633" s="385"/>
      <c r="D633" s="385"/>
      <c r="E633" s="2"/>
      <c r="F633" s="2"/>
      <c r="G633" s="2"/>
      <c r="H633" s="2"/>
      <c r="I633" s="2"/>
      <c r="J633" s="2"/>
      <c r="K633" s="2"/>
      <c r="L633" s="2"/>
      <c r="M633" s="2"/>
      <c r="N633" s="386"/>
      <c r="O633" s="2"/>
      <c r="P633" s="30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384"/>
      <c r="C634" s="385"/>
      <c r="D634" s="385"/>
      <c r="E634" s="2"/>
      <c r="F634" s="2"/>
      <c r="G634" s="2"/>
      <c r="H634" s="2"/>
      <c r="I634" s="2"/>
      <c r="J634" s="2"/>
      <c r="K634" s="2"/>
      <c r="L634" s="2"/>
      <c r="M634" s="2"/>
      <c r="N634" s="386"/>
      <c r="O634" s="2"/>
      <c r="P634" s="30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384"/>
      <c r="C635" s="385"/>
      <c r="D635" s="385"/>
      <c r="E635" s="2"/>
      <c r="F635" s="2"/>
      <c r="G635" s="2"/>
      <c r="H635" s="2"/>
      <c r="I635" s="2"/>
      <c r="J635" s="2"/>
      <c r="K635" s="2"/>
      <c r="L635" s="2"/>
      <c r="M635" s="2"/>
      <c r="N635" s="386"/>
      <c r="O635" s="2"/>
      <c r="P635" s="30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384"/>
      <c r="C636" s="385"/>
      <c r="D636" s="385"/>
      <c r="E636" s="2"/>
      <c r="F636" s="2"/>
      <c r="G636" s="2"/>
      <c r="H636" s="2"/>
      <c r="I636" s="2"/>
      <c r="J636" s="2"/>
      <c r="K636" s="2"/>
      <c r="L636" s="2"/>
      <c r="M636" s="2"/>
      <c r="N636" s="386"/>
      <c r="O636" s="2"/>
      <c r="P636" s="30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384"/>
      <c r="C637" s="385"/>
      <c r="D637" s="385"/>
      <c r="E637" s="2"/>
      <c r="F637" s="2"/>
      <c r="G637" s="2"/>
      <c r="H637" s="2"/>
      <c r="I637" s="2"/>
      <c r="J637" s="2"/>
      <c r="K637" s="2"/>
      <c r="L637" s="2"/>
      <c r="M637" s="2"/>
      <c r="N637" s="386"/>
      <c r="O637" s="2"/>
      <c r="P637" s="30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384"/>
      <c r="C638" s="385"/>
      <c r="D638" s="385"/>
      <c r="E638" s="2"/>
      <c r="F638" s="2"/>
      <c r="G638" s="2"/>
      <c r="H638" s="2"/>
      <c r="I638" s="2"/>
      <c r="J638" s="2"/>
      <c r="K638" s="2"/>
      <c r="L638" s="2"/>
      <c r="M638" s="2"/>
      <c r="N638" s="386"/>
      <c r="O638" s="2"/>
      <c r="P638" s="30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384"/>
      <c r="C639" s="385"/>
      <c r="D639" s="385"/>
      <c r="E639" s="2"/>
      <c r="F639" s="2"/>
      <c r="G639" s="2"/>
      <c r="H639" s="2"/>
      <c r="I639" s="2"/>
      <c r="J639" s="2"/>
      <c r="K639" s="2"/>
      <c r="L639" s="2"/>
      <c r="M639" s="2"/>
      <c r="N639" s="386"/>
      <c r="O639" s="2"/>
      <c r="P639" s="30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384"/>
      <c r="C640" s="385"/>
      <c r="D640" s="385"/>
      <c r="E640" s="2"/>
      <c r="F640" s="2"/>
      <c r="G640" s="2"/>
      <c r="H640" s="2"/>
      <c r="I640" s="2"/>
      <c r="J640" s="2"/>
      <c r="K640" s="2"/>
      <c r="L640" s="2"/>
      <c r="M640" s="2"/>
      <c r="N640" s="386"/>
      <c r="O640" s="2"/>
      <c r="P640" s="30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384"/>
      <c r="C641" s="385"/>
      <c r="D641" s="385"/>
      <c r="E641" s="2"/>
      <c r="F641" s="2"/>
      <c r="G641" s="2"/>
      <c r="H641" s="2"/>
      <c r="I641" s="2"/>
      <c r="J641" s="2"/>
      <c r="K641" s="2"/>
      <c r="L641" s="2"/>
      <c r="M641" s="2"/>
      <c r="N641" s="386"/>
      <c r="O641" s="2"/>
      <c r="P641" s="30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384"/>
      <c r="C642" s="385"/>
      <c r="D642" s="385"/>
      <c r="E642" s="2"/>
      <c r="F642" s="2"/>
      <c r="G642" s="2"/>
      <c r="H642" s="2"/>
      <c r="I642" s="2"/>
      <c r="J642" s="2"/>
      <c r="K642" s="2"/>
      <c r="L642" s="2"/>
      <c r="M642" s="2"/>
      <c r="N642" s="386"/>
      <c r="O642" s="2"/>
      <c r="P642" s="30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384"/>
      <c r="C643" s="385"/>
      <c r="D643" s="385"/>
      <c r="E643" s="2"/>
      <c r="F643" s="2"/>
      <c r="G643" s="2"/>
      <c r="H643" s="2"/>
      <c r="I643" s="2"/>
      <c r="J643" s="2"/>
      <c r="K643" s="2"/>
      <c r="L643" s="2"/>
      <c r="M643" s="2"/>
      <c r="N643" s="386"/>
      <c r="O643" s="2"/>
      <c r="P643" s="30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384"/>
      <c r="C644" s="385"/>
      <c r="D644" s="385"/>
      <c r="E644" s="2"/>
      <c r="F644" s="2"/>
      <c r="G644" s="2"/>
      <c r="H644" s="2"/>
      <c r="I644" s="2"/>
      <c r="J644" s="2"/>
      <c r="K644" s="2"/>
      <c r="L644" s="2"/>
      <c r="M644" s="2"/>
      <c r="N644" s="386"/>
      <c r="O644" s="2"/>
      <c r="P644" s="30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384"/>
      <c r="C645" s="385"/>
      <c r="D645" s="385"/>
      <c r="E645" s="2"/>
      <c r="F645" s="2"/>
      <c r="G645" s="2"/>
      <c r="H645" s="2"/>
      <c r="I645" s="2"/>
      <c r="J645" s="2"/>
      <c r="K645" s="2"/>
      <c r="L645" s="2"/>
      <c r="M645" s="2"/>
      <c r="N645" s="386"/>
      <c r="O645" s="2"/>
      <c r="P645" s="30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384"/>
      <c r="C646" s="385"/>
      <c r="D646" s="385"/>
      <c r="E646" s="2"/>
      <c r="F646" s="2"/>
      <c r="G646" s="2"/>
      <c r="H646" s="2"/>
      <c r="I646" s="2"/>
      <c r="J646" s="2"/>
      <c r="K646" s="2"/>
      <c r="L646" s="2"/>
      <c r="M646" s="2"/>
      <c r="N646" s="386"/>
      <c r="O646" s="2"/>
      <c r="P646" s="30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384"/>
      <c r="C647" s="385"/>
      <c r="D647" s="385"/>
      <c r="E647" s="2"/>
      <c r="F647" s="2"/>
      <c r="G647" s="2"/>
      <c r="H647" s="2"/>
      <c r="I647" s="2"/>
      <c r="J647" s="2"/>
      <c r="K647" s="2"/>
      <c r="L647" s="2"/>
      <c r="M647" s="2"/>
      <c r="N647" s="386"/>
      <c r="O647" s="2"/>
      <c r="P647" s="30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384"/>
      <c r="C648" s="385"/>
      <c r="D648" s="385"/>
      <c r="E648" s="2"/>
      <c r="F648" s="2"/>
      <c r="G648" s="2"/>
      <c r="H648" s="2"/>
      <c r="I648" s="2"/>
      <c r="J648" s="2"/>
      <c r="K648" s="2"/>
      <c r="L648" s="2"/>
      <c r="M648" s="2"/>
      <c r="N648" s="386"/>
      <c r="O648" s="2"/>
      <c r="P648" s="30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384"/>
      <c r="C649" s="385"/>
      <c r="D649" s="385"/>
      <c r="E649" s="2"/>
      <c r="F649" s="2"/>
      <c r="G649" s="2"/>
      <c r="H649" s="2"/>
      <c r="I649" s="2"/>
      <c r="J649" s="2"/>
      <c r="K649" s="2"/>
      <c r="L649" s="2"/>
      <c r="M649" s="2"/>
      <c r="N649" s="386"/>
      <c r="O649" s="2"/>
      <c r="P649" s="30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384"/>
      <c r="C650" s="385"/>
      <c r="D650" s="385"/>
      <c r="E650" s="2"/>
      <c r="F650" s="2"/>
      <c r="G650" s="2"/>
      <c r="H650" s="2"/>
      <c r="I650" s="2"/>
      <c r="J650" s="2"/>
      <c r="K650" s="2"/>
      <c r="L650" s="2"/>
      <c r="M650" s="2"/>
      <c r="N650" s="386"/>
      <c r="O650" s="2"/>
      <c r="P650" s="30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384"/>
      <c r="C651" s="385"/>
      <c r="D651" s="385"/>
      <c r="E651" s="2"/>
      <c r="F651" s="2"/>
      <c r="G651" s="2"/>
      <c r="H651" s="2"/>
      <c r="I651" s="2"/>
      <c r="J651" s="2"/>
      <c r="K651" s="2"/>
      <c r="L651" s="2"/>
      <c r="M651" s="2"/>
      <c r="N651" s="386"/>
      <c r="O651" s="2"/>
      <c r="P651" s="30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384"/>
      <c r="C652" s="385"/>
      <c r="D652" s="385"/>
      <c r="E652" s="2"/>
      <c r="F652" s="2"/>
      <c r="G652" s="2"/>
      <c r="H652" s="2"/>
      <c r="I652" s="2"/>
      <c r="J652" s="2"/>
      <c r="K652" s="2"/>
      <c r="L652" s="2"/>
      <c r="M652" s="2"/>
      <c r="N652" s="386"/>
      <c r="O652" s="2"/>
      <c r="P652" s="30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384"/>
      <c r="C653" s="385"/>
      <c r="D653" s="385"/>
      <c r="E653" s="2"/>
      <c r="F653" s="2"/>
      <c r="G653" s="2"/>
      <c r="H653" s="2"/>
      <c r="I653" s="2"/>
      <c r="J653" s="2"/>
      <c r="K653" s="2"/>
      <c r="L653" s="2"/>
      <c r="M653" s="2"/>
      <c r="N653" s="386"/>
      <c r="O653" s="2"/>
      <c r="P653" s="30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384"/>
      <c r="C654" s="385"/>
      <c r="D654" s="385"/>
      <c r="E654" s="2"/>
      <c r="F654" s="2"/>
      <c r="G654" s="2"/>
      <c r="H654" s="2"/>
      <c r="I654" s="2"/>
      <c r="J654" s="2"/>
      <c r="K654" s="2"/>
      <c r="L654" s="2"/>
      <c r="M654" s="2"/>
      <c r="N654" s="386"/>
      <c r="O654" s="2"/>
      <c r="P654" s="30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384"/>
      <c r="C655" s="385"/>
      <c r="D655" s="385"/>
      <c r="E655" s="2"/>
      <c r="F655" s="2"/>
      <c r="G655" s="2"/>
      <c r="H655" s="2"/>
      <c r="I655" s="2"/>
      <c r="J655" s="2"/>
      <c r="K655" s="2"/>
      <c r="L655" s="2"/>
      <c r="M655" s="2"/>
      <c r="N655" s="386"/>
      <c r="O655" s="2"/>
      <c r="P655" s="30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384"/>
      <c r="C656" s="385"/>
      <c r="D656" s="385"/>
      <c r="E656" s="2"/>
      <c r="F656" s="2"/>
      <c r="G656" s="2"/>
      <c r="H656" s="2"/>
      <c r="I656" s="2"/>
      <c r="J656" s="2"/>
      <c r="K656" s="2"/>
      <c r="L656" s="2"/>
      <c r="M656" s="2"/>
      <c r="N656" s="386"/>
      <c r="O656" s="2"/>
      <c r="P656" s="30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384"/>
      <c r="C657" s="385"/>
      <c r="D657" s="385"/>
      <c r="E657" s="2"/>
      <c r="F657" s="2"/>
      <c r="G657" s="2"/>
      <c r="H657" s="2"/>
      <c r="I657" s="2"/>
      <c r="J657" s="2"/>
      <c r="K657" s="2"/>
      <c r="L657" s="2"/>
      <c r="M657" s="2"/>
      <c r="N657" s="386"/>
      <c r="O657" s="2"/>
      <c r="P657" s="30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384"/>
      <c r="C658" s="385"/>
      <c r="D658" s="385"/>
      <c r="E658" s="2"/>
      <c r="F658" s="2"/>
      <c r="G658" s="2"/>
      <c r="H658" s="2"/>
      <c r="I658" s="2"/>
      <c r="J658" s="2"/>
      <c r="K658" s="2"/>
      <c r="L658" s="2"/>
      <c r="M658" s="2"/>
      <c r="N658" s="386"/>
      <c r="O658" s="2"/>
      <c r="P658" s="30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384"/>
      <c r="C659" s="385"/>
      <c r="D659" s="385"/>
      <c r="E659" s="2"/>
      <c r="F659" s="2"/>
      <c r="G659" s="2"/>
      <c r="H659" s="2"/>
      <c r="I659" s="2"/>
      <c r="J659" s="2"/>
      <c r="K659" s="2"/>
      <c r="L659" s="2"/>
      <c r="M659" s="2"/>
      <c r="N659" s="386"/>
      <c r="O659" s="2"/>
      <c r="P659" s="30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384"/>
      <c r="C660" s="385"/>
      <c r="D660" s="385"/>
      <c r="E660" s="2"/>
      <c r="F660" s="2"/>
      <c r="G660" s="2"/>
      <c r="H660" s="2"/>
      <c r="I660" s="2"/>
      <c r="J660" s="2"/>
      <c r="K660" s="2"/>
      <c r="L660" s="2"/>
      <c r="M660" s="2"/>
      <c r="N660" s="386"/>
      <c r="O660" s="2"/>
      <c r="P660" s="30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384"/>
      <c r="C661" s="385"/>
      <c r="D661" s="385"/>
      <c r="E661" s="2"/>
      <c r="F661" s="2"/>
      <c r="G661" s="2"/>
      <c r="H661" s="2"/>
      <c r="I661" s="2"/>
      <c r="J661" s="2"/>
      <c r="K661" s="2"/>
      <c r="L661" s="2"/>
      <c r="M661" s="2"/>
      <c r="N661" s="386"/>
      <c r="O661" s="2"/>
      <c r="P661" s="30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384"/>
      <c r="C662" s="385"/>
      <c r="D662" s="385"/>
      <c r="E662" s="2"/>
      <c r="F662" s="2"/>
      <c r="G662" s="2"/>
      <c r="H662" s="2"/>
      <c r="I662" s="2"/>
      <c r="J662" s="2"/>
      <c r="K662" s="2"/>
      <c r="L662" s="2"/>
      <c r="M662" s="2"/>
      <c r="N662" s="386"/>
      <c r="O662" s="2"/>
      <c r="P662" s="30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384"/>
      <c r="C663" s="385"/>
      <c r="D663" s="385"/>
      <c r="E663" s="2"/>
      <c r="F663" s="2"/>
      <c r="G663" s="2"/>
      <c r="H663" s="2"/>
      <c r="I663" s="2"/>
      <c r="J663" s="2"/>
      <c r="K663" s="2"/>
      <c r="L663" s="2"/>
      <c r="M663" s="2"/>
      <c r="N663" s="386"/>
      <c r="O663" s="2"/>
      <c r="P663" s="30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384"/>
      <c r="C664" s="385"/>
      <c r="D664" s="385"/>
      <c r="E664" s="2"/>
      <c r="F664" s="2"/>
      <c r="G664" s="2"/>
      <c r="H664" s="2"/>
      <c r="I664" s="2"/>
      <c r="J664" s="2"/>
      <c r="K664" s="2"/>
      <c r="L664" s="2"/>
      <c r="M664" s="2"/>
      <c r="N664" s="386"/>
      <c r="O664" s="2"/>
      <c r="P664" s="30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384"/>
      <c r="C665" s="385"/>
      <c r="D665" s="385"/>
      <c r="E665" s="2"/>
      <c r="F665" s="2"/>
      <c r="G665" s="2"/>
      <c r="H665" s="2"/>
      <c r="I665" s="2"/>
      <c r="J665" s="2"/>
      <c r="K665" s="2"/>
      <c r="L665" s="2"/>
      <c r="M665" s="2"/>
      <c r="N665" s="386"/>
      <c r="O665" s="2"/>
      <c r="P665" s="30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384"/>
      <c r="C666" s="385"/>
      <c r="D666" s="385"/>
      <c r="E666" s="2"/>
      <c r="F666" s="2"/>
      <c r="G666" s="2"/>
      <c r="H666" s="2"/>
      <c r="I666" s="2"/>
      <c r="J666" s="2"/>
      <c r="K666" s="2"/>
      <c r="L666" s="2"/>
      <c r="M666" s="2"/>
      <c r="N666" s="386"/>
      <c r="O666" s="2"/>
      <c r="P666" s="30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384"/>
      <c r="C667" s="385"/>
      <c r="D667" s="385"/>
      <c r="E667" s="2"/>
      <c r="F667" s="2"/>
      <c r="G667" s="2"/>
      <c r="H667" s="2"/>
      <c r="I667" s="2"/>
      <c r="J667" s="2"/>
      <c r="K667" s="2"/>
      <c r="L667" s="2"/>
      <c r="M667" s="2"/>
      <c r="N667" s="386"/>
      <c r="O667" s="2"/>
      <c r="P667" s="30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384"/>
      <c r="C668" s="385"/>
      <c r="D668" s="385"/>
      <c r="E668" s="2"/>
      <c r="F668" s="2"/>
      <c r="G668" s="2"/>
      <c r="H668" s="2"/>
      <c r="I668" s="2"/>
      <c r="J668" s="2"/>
      <c r="K668" s="2"/>
      <c r="L668" s="2"/>
      <c r="M668" s="2"/>
      <c r="N668" s="386"/>
      <c r="O668" s="2"/>
      <c r="P668" s="30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384"/>
      <c r="C669" s="385"/>
      <c r="D669" s="385"/>
      <c r="E669" s="2"/>
      <c r="F669" s="2"/>
      <c r="G669" s="2"/>
      <c r="H669" s="2"/>
      <c r="I669" s="2"/>
      <c r="J669" s="2"/>
      <c r="K669" s="2"/>
      <c r="L669" s="2"/>
      <c r="M669" s="2"/>
      <c r="N669" s="386"/>
      <c r="O669" s="2"/>
      <c r="P669" s="30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384"/>
      <c r="C670" s="385"/>
      <c r="D670" s="385"/>
      <c r="E670" s="2"/>
      <c r="F670" s="2"/>
      <c r="G670" s="2"/>
      <c r="H670" s="2"/>
      <c r="I670" s="2"/>
      <c r="J670" s="2"/>
      <c r="K670" s="2"/>
      <c r="L670" s="2"/>
      <c r="M670" s="2"/>
      <c r="N670" s="386"/>
      <c r="O670" s="2"/>
      <c r="P670" s="30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384"/>
      <c r="C671" s="385"/>
      <c r="D671" s="385"/>
      <c r="E671" s="2"/>
      <c r="F671" s="2"/>
      <c r="G671" s="2"/>
      <c r="H671" s="2"/>
      <c r="I671" s="2"/>
      <c r="J671" s="2"/>
      <c r="K671" s="2"/>
      <c r="L671" s="2"/>
      <c r="M671" s="2"/>
      <c r="N671" s="386"/>
      <c r="O671" s="2"/>
      <c r="P671" s="30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384"/>
      <c r="C672" s="385"/>
      <c r="D672" s="385"/>
      <c r="E672" s="2"/>
      <c r="F672" s="2"/>
      <c r="G672" s="2"/>
      <c r="H672" s="2"/>
      <c r="I672" s="2"/>
      <c r="J672" s="2"/>
      <c r="K672" s="2"/>
      <c r="L672" s="2"/>
      <c r="M672" s="2"/>
      <c r="N672" s="386"/>
      <c r="O672" s="2"/>
      <c r="P672" s="30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384"/>
      <c r="C673" s="385"/>
      <c r="D673" s="385"/>
      <c r="E673" s="2"/>
      <c r="F673" s="2"/>
      <c r="G673" s="2"/>
      <c r="H673" s="2"/>
      <c r="I673" s="2"/>
      <c r="J673" s="2"/>
      <c r="K673" s="2"/>
      <c r="L673" s="2"/>
      <c r="M673" s="2"/>
      <c r="N673" s="386"/>
      <c r="O673" s="2"/>
      <c r="P673" s="30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384"/>
      <c r="C674" s="385"/>
      <c r="D674" s="385"/>
      <c r="E674" s="2"/>
      <c r="F674" s="2"/>
      <c r="G674" s="2"/>
      <c r="H674" s="2"/>
      <c r="I674" s="2"/>
      <c r="J674" s="2"/>
      <c r="K674" s="2"/>
      <c r="L674" s="2"/>
      <c r="M674" s="2"/>
      <c r="N674" s="386"/>
      <c r="O674" s="2"/>
      <c r="P674" s="30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384"/>
      <c r="C675" s="385"/>
      <c r="D675" s="385"/>
      <c r="E675" s="2"/>
      <c r="F675" s="2"/>
      <c r="G675" s="2"/>
      <c r="H675" s="2"/>
      <c r="I675" s="2"/>
      <c r="J675" s="2"/>
      <c r="K675" s="2"/>
      <c r="L675" s="2"/>
      <c r="M675" s="2"/>
      <c r="N675" s="386"/>
      <c r="O675" s="2"/>
      <c r="P675" s="30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384"/>
      <c r="C676" s="385"/>
      <c r="D676" s="385"/>
      <c r="E676" s="2"/>
      <c r="F676" s="2"/>
      <c r="G676" s="2"/>
      <c r="H676" s="2"/>
      <c r="I676" s="2"/>
      <c r="J676" s="2"/>
      <c r="K676" s="2"/>
      <c r="L676" s="2"/>
      <c r="M676" s="2"/>
      <c r="N676" s="386"/>
      <c r="O676" s="2"/>
      <c r="P676" s="30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384"/>
      <c r="C677" s="385"/>
      <c r="D677" s="385"/>
      <c r="E677" s="2"/>
      <c r="F677" s="2"/>
      <c r="G677" s="2"/>
      <c r="H677" s="2"/>
      <c r="I677" s="2"/>
      <c r="J677" s="2"/>
      <c r="K677" s="2"/>
      <c r="L677" s="2"/>
      <c r="M677" s="2"/>
      <c r="N677" s="386"/>
      <c r="O677" s="2"/>
      <c r="P677" s="30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384"/>
      <c r="C678" s="385"/>
      <c r="D678" s="385"/>
      <c r="E678" s="2"/>
      <c r="F678" s="2"/>
      <c r="G678" s="2"/>
      <c r="H678" s="2"/>
      <c r="I678" s="2"/>
      <c r="J678" s="2"/>
      <c r="K678" s="2"/>
      <c r="L678" s="2"/>
      <c r="M678" s="2"/>
      <c r="N678" s="386"/>
      <c r="O678" s="2"/>
      <c r="P678" s="30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384"/>
      <c r="C679" s="385"/>
      <c r="D679" s="385"/>
      <c r="E679" s="2"/>
      <c r="F679" s="2"/>
      <c r="G679" s="2"/>
      <c r="H679" s="2"/>
      <c r="I679" s="2"/>
      <c r="J679" s="2"/>
      <c r="K679" s="2"/>
      <c r="L679" s="2"/>
      <c r="M679" s="2"/>
      <c r="N679" s="386"/>
      <c r="O679" s="2"/>
      <c r="P679" s="30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384"/>
      <c r="C680" s="385"/>
      <c r="D680" s="385"/>
      <c r="E680" s="2"/>
      <c r="F680" s="2"/>
      <c r="G680" s="2"/>
      <c r="H680" s="2"/>
      <c r="I680" s="2"/>
      <c r="J680" s="2"/>
      <c r="K680" s="2"/>
      <c r="L680" s="2"/>
      <c r="M680" s="2"/>
      <c r="N680" s="386"/>
      <c r="O680" s="2"/>
      <c r="P680" s="30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384"/>
      <c r="C681" s="385"/>
      <c r="D681" s="385"/>
      <c r="E681" s="2"/>
      <c r="F681" s="2"/>
      <c r="G681" s="2"/>
      <c r="H681" s="2"/>
      <c r="I681" s="2"/>
      <c r="J681" s="2"/>
      <c r="K681" s="2"/>
      <c r="L681" s="2"/>
      <c r="M681" s="2"/>
      <c r="N681" s="386"/>
      <c r="O681" s="2"/>
      <c r="P681" s="30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384"/>
      <c r="C682" s="385"/>
      <c r="D682" s="385"/>
      <c r="E682" s="2"/>
      <c r="F682" s="2"/>
      <c r="G682" s="2"/>
      <c r="H682" s="2"/>
      <c r="I682" s="2"/>
      <c r="J682" s="2"/>
      <c r="K682" s="2"/>
      <c r="L682" s="2"/>
      <c r="M682" s="2"/>
      <c r="N682" s="386"/>
      <c r="O682" s="2"/>
      <c r="P682" s="30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384"/>
      <c r="C683" s="385"/>
      <c r="D683" s="385"/>
      <c r="E683" s="2"/>
      <c r="F683" s="2"/>
      <c r="G683" s="2"/>
      <c r="H683" s="2"/>
      <c r="I683" s="2"/>
      <c r="J683" s="2"/>
      <c r="K683" s="2"/>
      <c r="L683" s="2"/>
      <c r="M683" s="2"/>
      <c r="N683" s="386"/>
      <c r="O683" s="2"/>
      <c r="P683" s="30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384"/>
      <c r="C684" s="385"/>
      <c r="D684" s="385"/>
      <c r="E684" s="2"/>
      <c r="F684" s="2"/>
      <c r="G684" s="2"/>
      <c r="H684" s="2"/>
      <c r="I684" s="2"/>
      <c r="J684" s="2"/>
      <c r="K684" s="2"/>
      <c r="L684" s="2"/>
      <c r="M684" s="2"/>
      <c r="N684" s="386"/>
      <c r="O684" s="2"/>
      <c r="P684" s="30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384"/>
      <c r="C685" s="385"/>
      <c r="D685" s="385"/>
      <c r="E685" s="2"/>
      <c r="F685" s="2"/>
      <c r="G685" s="2"/>
      <c r="H685" s="2"/>
      <c r="I685" s="2"/>
      <c r="J685" s="2"/>
      <c r="K685" s="2"/>
      <c r="L685" s="2"/>
      <c r="M685" s="2"/>
      <c r="N685" s="386"/>
      <c r="O685" s="2"/>
      <c r="P685" s="30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384"/>
      <c r="C686" s="385"/>
      <c r="D686" s="385"/>
      <c r="E686" s="2"/>
      <c r="F686" s="2"/>
      <c r="G686" s="2"/>
      <c r="H686" s="2"/>
      <c r="I686" s="2"/>
      <c r="J686" s="2"/>
      <c r="K686" s="2"/>
      <c r="L686" s="2"/>
      <c r="M686" s="2"/>
      <c r="N686" s="386"/>
      <c r="O686" s="2"/>
      <c r="P686" s="30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384"/>
      <c r="C687" s="385"/>
      <c r="D687" s="385"/>
      <c r="E687" s="2"/>
      <c r="F687" s="2"/>
      <c r="G687" s="2"/>
      <c r="H687" s="2"/>
      <c r="I687" s="2"/>
      <c r="J687" s="2"/>
      <c r="K687" s="2"/>
      <c r="L687" s="2"/>
      <c r="M687" s="2"/>
      <c r="N687" s="386"/>
      <c r="O687" s="2"/>
      <c r="P687" s="30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384"/>
      <c r="C688" s="385"/>
      <c r="D688" s="385"/>
      <c r="E688" s="2"/>
      <c r="F688" s="2"/>
      <c r="G688" s="2"/>
      <c r="H688" s="2"/>
      <c r="I688" s="2"/>
      <c r="J688" s="2"/>
      <c r="K688" s="2"/>
      <c r="L688" s="2"/>
      <c r="M688" s="2"/>
      <c r="N688" s="386"/>
      <c r="O688" s="2"/>
      <c r="P688" s="30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384"/>
      <c r="C689" s="385"/>
      <c r="D689" s="385"/>
      <c r="E689" s="2"/>
      <c r="F689" s="2"/>
      <c r="G689" s="2"/>
      <c r="H689" s="2"/>
      <c r="I689" s="2"/>
      <c r="J689" s="2"/>
      <c r="K689" s="2"/>
      <c r="L689" s="2"/>
      <c r="M689" s="2"/>
      <c r="N689" s="386"/>
      <c r="O689" s="2"/>
      <c r="P689" s="30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384"/>
      <c r="C690" s="385"/>
      <c r="D690" s="385"/>
      <c r="E690" s="2"/>
      <c r="F690" s="2"/>
      <c r="G690" s="2"/>
      <c r="H690" s="2"/>
      <c r="I690" s="2"/>
      <c r="J690" s="2"/>
      <c r="K690" s="2"/>
      <c r="L690" s="2"/>
      <c r="M690" s="2"/>
      <c r="N690" s="386"/>
      <c r="O690" s="2"/>
      <c r="P690" s="30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384"/>
      <c r="C691" s="385"/>
      <c r="D691" s="385"/>
      <c r="E691" s="2"/>
      <c r="F691" s="2"/>
      <c r="G691" s="2"/>
      <c r="H691" s="2"/>
      <c r="I691" s="2"/>
      <c r="J691" s="2"/>
      <c r="K691" s="2"/>
      <c r="L691" s="2"/>
      <c r="M691" s="2"/>
      <c r="N691" s="386"/>
      <c r="O691" s="2"/>
      <c r="P691" s="30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384"/>
      <c r="C692" s="385"/>
      <c r="D692" s="385"/>
      <c r="E692" s="2"/>
      <c r="F692" s="2"/>
      <c r="G692" s="2"/>
      <c r="H692" s="2"/>
      <c r="I692" s="2"/>
      <c r="J692" s="2"/>
      <c r="K692" s="2"/>
      <c r="L692" s="2"/>
      <c r="M692" s="2"/>
      <c r="N692" s="386"/>
      <c r="O692" s="2"/>
      <c r="P692" s="30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384"/>
      <c r="C693" s="385"/>
      <c r="D693" s="385"/>
      <c r="E693" s="2"/>
      <c r="F693" s="2"/>
      <c r="G693" s="2"/>
      <c r="H693" s="2"/>
      <c r="I693" s="2"/>
      <c r="J693" s="2"/>
      <c r="K693" s="2"/>
      <c r="L693" s="2"/>
      <c r="M693" s="2"/>
      <c r="N693" s="386"/>
      <c r="O693" s="2"/>
      <c r="P693" s="30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384"/>
      <c r="C694" s="385"/>
      <c r="D694" s="385"/>
      <c r="E694" s="2"/>
      <c r="F694" s="2"/>
      <c r="G694" s="2"/>
      <c r="H694" s="2"/>
      <c r="I694" s="2"/>
      <c r="J694" s="2"/>
      <c r="K694" s="2"/>
      <c r="L694" s="2"/>
      <c r="M694" s="2"/>
      <c r="N694" s="386"/>
      <c r="O694" s="2"/>
      <c r="P694" s="30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384"/>
      <c r="C695" s="385"/>
      <c r="D695" s="385"/>
      <c r="E695" s="2"/>
      <c r="F695" s="2"/>
      <c r="G695" s="2"/>
      <c r="H695" s="2"/>
      <c r="I695" s="2"/>
      <c r="J695" s="2"/>
      <c r="K695" s="2"/>
      <c r="L695" s="2"/>
      <c r="M695" s="2"/>
      <c r="N695" s="386"/>
      <c r="O695" s="2"/>
      <c r="P695" s="30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384"/>
      <c r="C696" s="385"/>
      <c r="D696" s="385"/>
      <c r="E696" s="2"/>
      <c r="F696" s="2"/>
      <c r="G696" s="2"/>
      <c r="H696" s="2"/>
      <c r="I696" s="2"/>
      <c r="J696" s="2"/>
      <c r="K696" s="2"/>
      <c r="L696" s="2"/>
      <c r="M696" s="2"/>
      <c r="N696" s="386"/>
      <c r="O696" s="2"/>
      <c r="P696" s="30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384"/>
      <c r="C697" s="385"/>
      <c r="D697" s="385"/>
      <c r="E697" s="2"/>
      <c r="F697" s="2"/>
      <c r="G697" s="2"/>
      <c r="H697" s="2"/>
      <c r="I697" s="2"/>
      <c r="J697" s="2"/>
      <c r="K697" s="2"/>
      <c r="L697" s="2"/>
      <c r="M697" s="2"/>
      <c r="N697" s="386"/>
      <c r="O697" s="2"/>
      <c r="P697" s="30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384"/>
      <c r="C698" s="385"/>
      <c r="D698" s="385"/>
      <c r="E698" s="2"/>
      <c r="F698" s="2"/>
      <c r="G698" s="2"/>
      <c r="H698" s="2"/>
      <c r="I698" s="2"/>
      <c r="J698" s="2"/>
      <c r="K698" s="2"/>
      <c r="L698" s="2"/>
      <c r="M698" s="2"/>
      <c r="N698" s="386"/>
      <c r="O698" s="2"/>
      <c r="P698" s="30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384"/>
      <c r="C699" s="385"/>
      <c r="D699" s="385"/>
      <c r="E699" s="2"/>
      <c r="F699" s="2"/>
      <c r="G699" s="2"/>
      <c r="H699" s="2"/>
      <c r="I699" s="2"/>
      <c r="J699" s="2"/>
      <c r="K699" s="2"/>
      <c r="L699" s="2"/>
      <c r="M699" s="2"/>
      <c r="N699" s="386"/>
      <c r="O699" s="2"/>
      <c r="P699" s="30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384"/>
      <c r="C700" s="385"/>
      <c r="D700" s="385"/>
      <c r="E700" s="2"/>
      <c r="F700" s="2"/>
      <c r="G700" s="2"/>
      <c r="H700" s="2"/>
      <c r="I700" s="2"/>
      <c r="J700" s="2"/>
      <c r="K700" s="2"/>
      <c r="L700" s="2"/>
      <c r="M700" s="2"/>
      <c r="N700" s="386"/>
      <c r="O700" s="2"/>
      <c r="P700" s="30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384"/>
      <c r="C701" s="385"/>
      <c r="D701" s="385"/>
      <c r="E701" s="2"/>
      <c r="F701" s="2"/>
      <c r="G701" s="2"/>
      <c r="H701" s="2"/>
      <c r="I701" s="2"/>
      <c r="J701" s="2"/>
      <c r="K701" s="2"/>
      <c r="L701" s="2"/>
      <c r="M701" s="2"/>
      <c r="N701" s="386"/>
      <c r="O701" s="2"/>
      <c r="P701" s="30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384"/>
      <c r="C702" s="385"/>
      <c r="D702" s="385"/>
      <c r="E702" s="2"/>
      <c r="F702" s="2"/>
      <c r="G702" s="2"/>
      <c r="H702" s="2"/>
      <c r="I702" s="2"/>
      <c r="J702" s="2"/>
      <c r="K702" s="2"/>
      <c r="L702" s="2"/>
      <c r="M702" s="2"/>
      <c r="N702" s="386"/>
      <c r="O702" s="2"/>
      <c r="P702" s="30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384"/>
      <c r="C703" s="385"/>
      <c r="D703" s="385"/>
      <c r="E703" s="2"/>
      <c r="F703" s="2"/>
      <c r="G703" s="2"/>
      <c r="H703" s="2"/>
      <c r="I703" s="2"/>
      <c r="J703" s="2"/>
      <c r="K703" s="2"/>
      <c r="L703" s="2"/>
      <c r="M703" s="2"/>
      <c r="N703" s="386"/>
      <c r="O703" s="2"/>
      <c r="P703" s="30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384"/>
      <c r="C704" s="385"/>
      <c r="D704" s="385"/>
      <c r="E704" s="2"/>
      <c r="F704" s="2"/>
      <c r="G704" s="2"/>
      <c r="H704" s="2"/>
      <c r="I704" s="2"/>
      <c r="J704" s="2"/>
      <c r="K704" s="2"/>
      <c r="L704" s="2"/>
      <c r="M704" s="2"/>
      <c r="N704" s="386"/>
      <c r="O704" s="2"/>
      <c r="P704" s="30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384"/>
      <c r="C705" s="385"/>
      <c r="D705" s="385"/>
      <c r="E705" s="2"/>
      <c r="F705" s="2"/>
      <c r="G705" s="2"/>
      <c r="H705" s="2"/>
      <c r="I705" s="2"/>
      <c r="J705" s="2"/>
      <c r="K705" s="2"/>
      <c r="L705" s="2"/>
      <c r="M705" s="2"/>
      <c r="N705" s="386"/>
      <c r="O705" s="2"/>
      <c r="P705" s="30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384"/>
      <c r="C706" s="385"/>
      <c r="D706" s="385"/>
      <c r="E706" s="2"/>
      <c r="F706" s="2"/>
      <c r="G706" s="2"/>
      <c r="H706" s="2"/>
      <c r="I706" s="2"/>
      <c r="J706" s="2"/>
      <c r="K706" s="2"/>
      <c r="L706" s="2"/>
      <c r="M706" s="2"/>
      <c r="N706" s="386"/>
      <c r="O706" s="2"/>
      <c r="P706" s="30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384"/>
      <c r="C707" s="385"/>
      <c r="D707" s="385"/>
      <c r="E707" s="2"/>
      <c r="F707" s="2"/>
      <c r="G707" s="2"/>
      <c r="H707" s="2"/>
      <c r="I707" s="2"/>
      <c r="J707" s="2"/>
      <c r="K707" s="2"/>
      <c r="L707" s="2"/>
      <c r="M707" s="2"/>
      <c r="N707" s="386"/>
      <c r="O707" s="2"/>
      <c r="P707" s="30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384"/>
      <c r="C708" s="385"/>
      <c r="D708" s="385"/>
      <c r="E708" s="2"/>
      <c r="F708" s="2"/>
      <c r="G708" s="2"/>
      <c r="H708" s="2"/>
      <c r="I708" s="2"/>
      <c r="J708" s="2"/>
      <c r="K708" s="2"/>
      <c r="L708" s="2"/>
      <c r="M708" s="2"/>
      <c r="N708" s="386"/>
      <c r="O708" s="2"/>
      <c r="P708" s="30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384"/>
      <c r="C709" s="385"/>
      <c r="D709" s="385"/>
      <c r="E709" s="2"/>
      <c r="F709" s="2"/>
      <c r="G709" s="2"/>
      <c r="H709" s="2"/>
      <c r="I709" s="2"/>
      <c r="J709" s="2"/>
      <c r="K709" s="2"/>
      <c r="L709" s="2"/>
      <c r="M709" s="2"/>
      <c r="N709" s="386"/>
      <c r="O709" s="2"/>
      <c r="P709" s="30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384"/>
      <c r="C710" s="385"/>
      <c r="D710" s="385"/>
      <c r="E710" s="2"/>
      <c r="F710" s="2"/>
      <c r="G710" s="2"/>
      <c r="H710" s="2"/>
      <c r="I710" s="2"/>
      <c r="J710" s="2"/>
      <c r="K710" s="2"/>
      <c r="L710" s="2"/>
      <c r="M710" s="2"/>
      <c r="N710" s="386"/>
      <c r="O710" s="2"/>
      <c r="P710" s="30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384"/>
      <c r="C711" s="385"/>
      <c r="D711" s="385"/>
      <c r="E711" s="2"/>
      <c r="F711" s="2"/>
      <c r="G711" s="2"/>
      <c r="H711" s="2"/>
      <c r="I711" s="2"/>
      <c r="J711" s="2"/>
      <c r="K711" s="2"/>
      <c r="L711" s="2"/>
      <c r="M711" s="2"/>
      <c r="N711" s="386"/>
      <c r="O711" s="2"/>
      <c r="P711" s="30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384"/>
      <c r="C712" s="385"/>
      <c r="D712" s="385"/>
      <c r="E712" s="2"/>
      <c r="F712" s="2"/>
      <c r="G712" s="2"/>
      <c r="H712" s="2"/>
      <c r="I712" s="2"/>
      <c r="J712" s="2"/>
      <c r="K712" s="2"/>
      <c r="L712" s="2"/>
      <c r="M712" s="2"/>
      <c r="N712" s="386"/>
      <c r="O712" s="2"/>
      <c r="P712" s="30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384"/>
      <c r="C713" s="385"/>
      <c r="D713" s="385"/>
      <c r="E713" s="2"/>
      <c r="F713" s="2"/>
      <c r="G713" s="2"/>
      <c r="H713" s="2"/>
      <c r="I713" s="2"/>
      <c r="J713" s="2"/>
      <c r="K713" s="2"/>
      <c r="L713" s="2"/>
      <c r="M713" s="2"/>
      <c r="N713" s="386"/>
      <c r="O713" s="2"/>
      <c r="P713" s="30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384"/>
      <c r="C714" s="385"/>
      <c r="D714" s="385"/>
      <c r="E714" s="2"/>
      <c r="F714" s="2"/>
      <c r="G714" s="2"/>
      <c r="H714" s="2"/>
      <c r="I714" s="2"/>
      <c r="J714" s="2"/>
      <c r="K714" s="2"/>
      <c r="L714" s="2"/>
      <c r="M714" s="2"/>
      <c r="N714" s="386"/>
      <c r="O714" s="2"/>
      <c r="P714" s="30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384"/>
      <c r="C715" s="385"/>
      <c r="D715" s="385"/>
      <c r="E715" s="2"/>
      <c r="F715" s="2"/>
      <c r="G715" s="2"/>
      <c r="H715" s="2"/>
      <c r="I715" s="2"/>
      <c r="J715" s="2"/>
      <c r="K715" s="2"/>
      <c r="L715" s="2"/>
      <c r="M715" s="2"/>
      <c r="N715" s="386"/>
      <c r="O715" s="2"/>
      <c r="P715" s="30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384"/>
      <c r="C716" s="385"/>
      <c r="D716" s="385"/>
      <c r="E716" s="2"/>
      <c r="F716" s="2"/>
      <c r="G716" s="2"/>
      <c r="H716" s="2"/>
      <c r="I716" s="2"/>
      <c r="J716" s="2"/>
      <c r="K716" s="2"/>
      <c r="L716" s="2"/>
      <c r="M716" s="2"/>
      <c r="N716" s="386"/>
      <c r="O716" s="2"/>
      <c r="P716" s="30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384"/>
      <c r="C717" s="385"/>
      <c r="D717" s="385"/>
      <c r="E717" s="2"/>
      <c r="F717" s="2"/>
      <c r="G717" s="2"/>
      <c r="H717" s="2"/>
      <c r="I717" s="2"/>
      <c r="J717" s="2"/>
      <c r="K717" s="2"/>
      <c r="L717" s="2"/>
      <c r="M717" s="2"/>
      <c r="N717" s="386"/>
      <c r="O717" s="2"/>
      <c r="P717" s="30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384"/>
      <c r="C718" s="385"/>
      <c r="D718" s="385"/>
      <c r="E718" s="2"/>
      <c r="F718" s="2"/>
      <c r="G718" s="2"/>
      <c r="H718" s="2"/>
      <c r="I718" s="2"/>
      <c r="J718" s="2"/>
      <c r="K718" s="2"/>
      <c r="L718" s="2"/>
      <c r="M718" s="2"/>
      <c r="N718" s="386"/>
      <c r="O718" s="2"/>
      <c r="P718" s="30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384"/>
      <c r="C719" s="385"/>
      <c r="D719" s="385"/>
      <c r="E719" s="2"/>
      <c r="F719" s="2"/>
      <c r="G719" s="2"/>
      <c r="H719" s="2"/>
      <c r="I719" s="2"/>
      <c r="J719" s="2"/>
      <c r="K719" s="2"/>
      <c r="L719" s="2"/>
      <c r="M719" s="2"/>
      <c r="N719" s="386"/>
      <c r="O719" s="2"/>
      <c r="P719" s="30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384"/>
      <c r="C720" s="385"/>
      <c r="D720" s="385"/>
      <c r="E720" s="2"/>
      <c r="F720" s="2"/>
      <c r="G720" s="2"/>
      <c r="H720" s="2"/>
      <c r="I720" s="2"/>
      <c r="J720" s="2"/>
      <c r="K720" s="2"/>
      <c r="L720" s="2"/>
      <c r="M720" s="2"/>
      <c r="N720" s="386"/>
      <c r="O720" s="2"/>
      <c r="P720" s="30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384"/>
      <c r="C721" s="385"/>
      <c r="D721" s="385"/>
      <c r="E721" s="2"/>
      <c r="F721" s="2"/>
      <c r="G721" s="2"/>
      <c r="H721" s="2"/>
      <c r="I721" s="2"/>
      <c r="J721" s="2"/>
      <c r="K721" s="2"/>
      <c r="L721" s="2"/>
      <c r="M721" s="2"/>
      <c r="N721" s="386"/>
      <c r="O721" s="2"/>
      <c r="P721" s="30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384"/>
      <c r="C722" s="385"/>
      <c r="D722" s="385"/>
      <c r="E722" s="2"/>
      <c r="F722" s="2"/>
      <c r="G722" s="2"/>
      <c r="H722" s="2"/>
      <c r="I722" s="2"/>
      <c r="J722" s="2"/>
      <c r="K722" s="2"/>
      <c r="L722" s="2"/>
      <c r="M722" s="2"/>
      <c r="N722" s="386"/>
      <c r="O722" s="2"/>
      <c r="P722" s="30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384"/>
      <c r="C723" s="385"/>
      <c r="D723" s="385"/>
      <c r="E723" s="2"/>
      <c r="F723" s="2"/>
      <c r="G723" s="2"/>
      <c r="H723" s="2"/>
      <c r="I723" s="2"/>
      <c r="J723" s="2"/>
      <c r="K723" s="2"/>
      <c r="L723" s="2"/>
      <c r="M723" s="2"/>
      <c r="N723" s="386"/>
      <c r="O723" s="2"/>
      <c r="P723" s="30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384"/>
      <c r="C724" s="385"/>
      <c r="D724" s="385"/>
      <c r="E724" s="2"/>
      <c r="F724" s="2"/>
      <c r="G724" s="2"/>
      <c r="H724" s="2"/>
      <c r="I724" s="2"/>
      <c r="J724" s="2"/>
      <c r="K724" s="2"/>
      <c r="L724" s="2"/>
      <c r="M724" s="2"/>
      <c r="N724" s="386"/>
      <c r="O724" s="2"/>
      <c r="P724" s="30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384"/>
      <c r="C725" s="385"/>
      <c r="D725" s="385"/>
      <c r="E725" s="2"/>
      <c r="F725" s="2"/>
      <c r="G725" s="2"/>
      <c r="H725" s="2"/>
      <c r="I725" s="2"/>
      <c r="J725" s="2"/>
      <c r="K725" s="2"/>
      <c r="L725" s="2"/>
      <c r="M725" s="2"/>
      <c r="N725" s="386"/>
      <c r="O725" s="2"/>
      <c r="P725" s="30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384"/>
      <c r="C726" s="385"/>
      <c r="D726" s="385"/>
      <c r="E726" s="2"/>
      <c r="F726" s="2"/>
      <c r="G726" s="2"/>
      <c r="H726" s="2"/>
      <c r="I726" s="2"/>
      <c r="J726" s="2"/>
      <c r="K726" s="2"/>
      <c r="L726" s="2"/>
      <c r="M726" s="2"/>
      <c r="N726" s="386"/>
      <c r="O726" s="2"/>
      <c r="P726" s="30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384"/>
      <c r="C727" s="385"/>
      <c r="D727" s="385"/>
      <c r="E727" s="2"/>
      <c r="F727" s="2"/>
      <c r="G727" s="2"/>
      <c r="H727" s="2"/>
      <c r="I727" s="2"/>
      <c r="J727" s="2"/>
      <c r="K727" s="2"/>
      <c r="L727" s="2"/>
      <c r="M727" s="2"/>
      <c r="N727" s="386"/>
      <c r="O727" s="2"/>
      <c r="P727" s="30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384"/>
      <c r="C728" s="385"/>
      <c r="D728" s="385"/>
      <c r="E728" s="2"/>
      <c r="F728" s="2"/>
      <c r="G728" s="2"/>
      <c r="H728" s="2"/>
      <c r="I728" s="2"/>
      <c r="J728" s="2"/>
      <c r="K728" s="2"/>
      <c r="L728" s="2"/>
      <c r="M728" s="2"/>
      <c r="N728" s="386"/>
      <c r="O728" s="2"/>
      <c r="P728" s="30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384"/>
      <c r="C729" s="385"/>
      <c r="D729" s="385"/>
      <c r="E729" s="2"/>
      <c r="F729" s="2"/>
      <c r="G729" s="2"/>
      <c r="H729" s="2"/>
      <c r="I729" s="2"/>
      <c r="J729" s="2"/>
      <c r="K729" s="2"/>
      <c r="L729" s="2"/>
      <c r="M729" s="2"/>
      <c r="N729" s="386"/>
      <c r="O729" s="2"/>
      <c r="P729" s="30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384"/>
      <c r="C730" s="385"/>
      <c r="D730" s="385"/>
      <c r="E730" s="2"/>
      <c r="F730" s="2"/>
      <c r="G730" s="2"/>
      <c r="H730" s="2"/>
      <c r="I730" s="2"/>
      <c r="J730" s="2"/>
      <c r="K730" s="2"/>
      <c r="L730" s="2"/>
      <c r="M730" s="2"/>
      <c r="N730" s="386"/>
      <c r="O730" s="2"/>
      <c r="P730" s="30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384"/>
      <c r="C731" s="385"/>
      <c r="D731" s="385"/>
      <c r="E731" s="2"/>
      <c r="F731" s="2"/>
      <c r="G731" s="2"/>
      <c r="H731" s="2"/>
      <c r="I731" s="2"/>
      <c r="J731" s="2"/>
      <c r="K731" s="2"/>
      <c r="L731" s="2"/>
      <c r="M731" s="2"/>
      <c r="N731" s="386"/>
      <c r="O731" s="2"/>
      <c r="P731" s="30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384"/>
      <c r="C732" s="385"/>
      <c r="D732" s="385"/>
      <c r="E732" s="2"/>
      <c r="F732" s="2"/>
      <c r="G732" s="2"/>
      <c r="H732" s="2"/>
      <c r="I732" s="2"/>
      <c r="J732" s="2"/>
      <c r="K732" s="2"/>
      <c r="L732" s="2"/>
      <c r="M732" s="2"/>
      <c r="N732" s="386"/>
      <c r="O732" s="2"/>
      <c r="P732" s="30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384"/>
      <c r="C733" s="385"/>
      <c r="D733" s="385"/>
      <c r="E733" s="2"/>
      <c r="F733" s="2"/>
      <c r="G733" s="2"/>
      <c r="H733" s="2"/>
      <c r="I733" s="2"/>
      <c r="J733" s="2"/>
      <c r="K733" s="2"/>
      <c r="L733" s="2"/>
      <c r="M733" s="2"/>
      <c r="N733" s="386"/>
      <c r="O733" s="2"/>
      <c r="P733" s="30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384"/>
      <c r="C734" s="385"/>
      <c r="D734" s="385"/>
      <c r="E734" s="2"/>
      <c r="F734" s="2"/>
      <c r="G734" s="2"/>
      <c r="H734" s="2"/>
      <c r="I734" s="2"/>
      <c r="J734" s="2"/>
      <c r="K734" s="2"/>
      <c r="L734" s="2"/>
      <c r="M734" s="2"/>
      <c r="N734" s="386"/>
      <c r="O734" s="2"/>
      <c r="P734" s="30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384"/>
      <c r="C735" s="385"/>
      <c r="D735" s="385"/>
      <c r="E735" s="2"/>
      <c r="F735" s="2"/>
      <c r="G735" s="2"/>
      <c r="H735" s="2"/>
      <c r="I735" s="2"/>
      <c r="J735" s="2"/>
      <c r="K735" s="2"/>
      <c r="L735" s="2"/>
      <c r="M735" s="2"/>
      <c r="N735" s="386"/>
      <c r="O735" s="2"/>
      <c r="P735" s="30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384"/>
      <c r="C736" s="385"/>
      <c r="D736" s="385"/>
      <c r="E736" s="2"/>
      <c r="F736" s="2"/>
      <c r="G736" s="2"/>
      <c r="H736" s="2"/>
      <c r="I736" s="2"/>
      <c r="J736" s="2"/>
      <c r="K736" s="2"/>
      <c r="L736" s="2"/>
      <c r="M736" s="2"/>
      <c r="N736" s="386"/>
      <c r="O736" s="2"/>
      <c r="P736" s="30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384"/>
      <c r="C737" s="385"/>
      <c r="D737" s="385"/>
      <c r="E737" s="2"/>
      <c r="F737" s="2"/>
      <c r="G737" s="2"/>
      <c r="H737" s="2"/>
      <c r="I737" s="2"/>
      <c r="J737" s="2"/>
      <c r="K737" s="2"/>
      <c r="L737" s="2"/>
      <c r="M737" s="2"/>
      <c r="N737" s="386"/>
      <c r="O737" s="2"/>
      <c r="P737" s="30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384"/>
      <c r="C738" s="385"/>
      <c r="D738" s="385"/>
      <c r="E738" s="2"/>
      <c r="F738" s="2"/>
      <c r="G738" s="2"/>
      <c r="H738" s="2"/>
      <c r="I738" s="2"/>
      <c r="J738" s="2"/>
      <c r="K738" s="2"/>
      <c r="L738" s="2"/>
      <c r="M738" s="2"/>
      <c r="N738" s="386"/>
      <c r="O738" s="2"/>
      <c r="P738" s="30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384"/>
      <c r="C739" s="385"/>
      <c r="D739" s="385"/>
      <c r="E739" s="2"/>
      <c r="F739" s="2"/>
      <c r="G739" s="2"/>
      <c r="H739" s="2"/>
      <c r="I739" s="2"/>
      <c r="J739" s="2"/>
      <c r="K739" s="2"/>
      <c r="L739" s="2"/>
      <c r="M739" s="2"/>
      <c r="N739" s="386"/>
      <c r="O739" s="2"/>
      <c r="P739" s="30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384"/>
      <c r="C740" s="385"/>
      <c r="D740" s="385"/>
      <c r="E740" s="2"/>
      <c r="F740" s="2"/>
      <c r="G740" s="2"/>
      <c r="H740" s="2"/>
      <c r="I740" s="2"/>
      <c r="J740" s="2"/>
      <c r="K740" s="2"/>
      <c r="L740" s="2"/>
      <c r="M740" s="2"/>
      <c r="N740" s="386"/>
      <c r="O740" s="2"/>
      <c r="P740" s="30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384"/>
      <c r="C741" s="385"/>
      <c r="D741" s="385"/>
      <c r="E741" s="2"/>
      <c r="F741" s="2"/>
      <c r="G741" s="2"/>
      <c r="H741" s="2"/>
      <c r="I741" s="2"/>
      <c r="J741" s="2"/>
      <c r="K741" s="2"/>
      <c r="L741" s="2"/>
      <c r="M741" s="2"/>
      <c r="N741" s="386"/>
      <c r="O741" s="2"/>
      <c r="P741" s="30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384"/>
      <c r="C742" s="385"/>
      <c r="D742" s="385"/>
      <c r="E742" s="2"/>
      <c r="F742" s="2"/>
      <c r="G742" s="2"/>
      <c r="H742" s="2"/>
      <c r="I742" s="2"/>
      <c r="J742" s="2"/>
      <c r="K742" s="2"/>
      <c r="L742" s="2"/>
      <c r="M742" s="2"/>
      <c r="N742" s="386"/>
      <c r="O742" s="2"/>
      <c r="P742" s="30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384"/>
      <c r="C743" s="385"/>
      <c r="D743" s="385"/>
      <c r="E743" s="2"/>
      <c r="F743" s="2"/>
      <c r="G743" s="2"/>
      <c r="H743" s="2"/>
      <c r="I743" s="2"/>
      <c r="J743" s="2"/>
      <c r="K743" s="2"/>
      <c r="L743" s="2"/>
      <c r="M743" s="2"/>
      <c r="N743" s="386"/>
      <c r="O743" s="2"/>
      <c r="P743" s="30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384"/>
      <c r="C744" s="385"/>
      <c r="D744" s="385"/>
      <c r="E744" s="2"/>
      <c r="F744" s="2"/>
      <c r="G744" s="2"/>
      <c r="H744" s="2"/>
      <c r="I744" s="2"/>
      <c r="J744" s="2"/>
      <c r="K744" s="2"/>
      <c r="L744" s="2"/>
      <c r="M744" s="2"/>
      <c r="N744" s="386"/>
      <c r="O744" s="2"/>
      <c r="P744" s="30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384"/>
      <c r="C745" s="385"/>
      <c r="D745" s="385"/>
      <c r="E745" s="2"/>
      <c r="F745" s="2"/>
      <c r="G745" s="2"/>
      <c r="H745" s="2"/>
      <c r="I745" s="2"/>
      <c r="J745" s="2"/>
      <c r="K745" s="2"/>
      <c r="L745" s="2"/>
      <c r="M745" s="2"/>
      <c r="N745" s="386"/>
      <c r="O745" s="2"/>
      <c r="P745" s="30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384"/>
      <c r="C746" s="385"/>
      <c r="D746" s="385"/>
      <c r="E746" s="2"/>
      <c r="F746" s="2"/>
      <c r="G746" s="2"/>
      <c r="H746" s="2"/>
      <c r="I746" s="2"/>
      <c r="J746" s="2"/>
      <c r="K746" s="2"/>
      <c r="L746" s="2"/>
      <c r="M746" s="2"/>
      <c r="N746" s="386"/>
      <c r="O746" s="2"/>
      <c r="P746" s="30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384"/>
      <c r="C747" s="385"/>
      <c r="D747" s="385"/>
      <c r="E747" s="2"/>
      <c r="F747" s="2"/>
      <c r="G747" s="2"/>
      <c r="H747" s="2"/>
      <c r="I747" s="2"/>
      <c r="J747" s="2"/>
      <c r="K747" s="2"/>
      <c r="L747" s="2"/>
      <c r="M747" s="2"/>
      <c r="N747" s="386"/>
      <c r="O747" s="2"/>
      <c r="P747" s="30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384"/>
      <c r="C748" s="385"/>
      <c r="D748" s="385"/>
      <c r="E748" s="2"/>
      <c r="F748" s="2"/>
      <c r="G748" s="2"/>
      <c r="H748" s="2"/>
      <c r="I748" s="2"/>
      <c r="J748" s="2"/>
      <c r="K748" s="2"/>
      <c r="L748" s="2"/>
      <c r="M748" s="2"/>
      <c r="N748" s="386"/>
      <c r="O748" s="2"/>
      <c r="P748" s="30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384"/>
      <c r="C749" s="385"/>
      <c r="D749" s="385"/>
      <c r="E749" s="2"/>
      <c r="F749" s="2"/>
      <c r="G749" s="2"/>
      <c r="H749" s="2"/>
      <c r="I749" s="2"/>
      <c r="J749" s="2"/>
      <c r="K749" s="2"/>
      <c r="L749" s="2"/>
      <c r="M749" s="2"/>
      <c r="N749" s="386"/>
      <c r="O749" s="2"/>
      <c r="P749" s="30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384"/>
      <c r="C750" s="385"/>
      <c r="D750" s="385"/>
      <c r="E750" s="2"/>
      <c r="F750" s="2"/>
      <c r="G750" s="2"/>
      <c r="H750" s="2"/>
      <c r="I750" s="2"/>
      <c r="J750" s="2"/>
      <c r="K750" s="2"/>
      <c r="L750" s="2"/>
      <c r="M750" s="2"/>
      <c r="N750" s="386"/>
      <c r="O750" s="2"/>
      <c r="P750" s="30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384"/>
      <c r="C751" s="385"/>
      <c r="D751" s="385"/>
      <c r="E751" s="2"/>
      <c r="F751" s="2"/>
      <c r="G751" s="2"/>
      <c r="H751" s="2"/>
      <c r="I751" s="2"/>
      <c r="J751" s="2"/>
      <c r="K751" s="2"/>
      <c r="L751" s="2"/>
      <c r="M751" s="2"/>
      <c r="N751" s="386"/>
      <c r="O751" s="2"/>
      <c r="P751" s="30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384"/>
      <c r="C752" s="385"/>
      <c r="D752" s="385"/>
      <c r="E752" s="2"/>
      <c r="F752" s="2"/>
      <c r="G752" s="2"/>
      <c r="H752" s="2"/>
      <c r="I752" s="2"/>
      <c r="J752" s="2"/>
      <c r="K752" s="2"/>
      <c r="L752" s="2"/>
      <c r="M752" s="2"/>
      <c r="N752" s="386"/>
      <c r="O752" s="2"/>
      <c r="P752" s="30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384"/>
      <c r="C753" s="385"/>
      <c r="D753" s="385"/>
      <c r="E753" s="2"/>
      <c r="F753" s="2"/>
      <c r="G753" s="2"/>
      <c r="H753" s="2"/>
      <c r="I753" s="2"/>
      <c r="J753" s="2"/>
      <c r="K753" s="2"/>
      <c r="L753" s="2"/>
      <c r="M753" s="2"/>
      <c r="N753" s="386"/>
      <c r="O753" s="2"/>
      <c r="P753" s="30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384"/>
      <c r="C754" s="385"/>
      <c r="D754" s="385"/>
      <c r="E754" s="2"/>
      <c r="F754" s="2"/>
      <c r="G754" s="2"/>
      <c r="H754" s="2"/>
      <c r="I754" s="2"/>
      <c r="J754" s="2"/>
      <c r="K754" s="2"/>
      <c r="L754" s="2"/>
      <c r="M754" s="2"/>
      <c r="N754" s="386"/>
      <c r="O754" s="2"/>
      <c r="P754" s="30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384"/>
      <c r="C755" s="385"/>
      <c r="D755" s="385"/>
      <c r="E755" s="2"/>
      <c r="F755" s="2"/>
      <c r="G755" s="2"/>
      <c r="H755" s="2"/>
      <c r="I755" s="2"/>
      <c r="J755" s="2"/>
      <c r="K755" s="2"/>
      <c r="L755" s="2"/>
      <c r="M755" s="2"/>
      <c r="N755" s="386"/>
      <c r="O755" s="2"/>
      <c r="P755" s="30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384"/>
      <c r="C756" s="385"/>
      <c r="D756" s="385"/>
      <c r="E756" s="2"/>
      <c r="F756" s="2"/>
      <c r="G756" s="2"/>
      <c r="H756" s="2"/>
      <c r="I756" s="2"/>
      <c r="J756" s="2"/>
      <c r="K756" s="2"/>
      <c r="L756" s="2"/>
      <c r="M756" s="2"/>
      <c r="N756" s="386"/>
      <c r="O756" s="2"/>
      <c r="P756" s="30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384"/>
      <c r="C757" s="385"/>
      <c r="D757" s="385"/>
      <c r="E757" s="2"/>
      <c r="F757" s="2"/>
      <c r="G757" s="2"/>
      <c r="H757" s="2"/>
      <c r="I757" s="2"/>
      <c r="J757" s="2"/>
      <c r="K757" s="2"/>
      <c r="L757" s="2"/>
      <c r="M757" s="2"/>
      <c r="N757" s="386"/>
      <c r="O757" s="2"/>
      <c r="P757" s="30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384"/>
      <c r="C758" s="385"/>
      <c r="D758" s="385"/>
      <c r="E758" s="2"/>
      <c r="F758" s="2"/>
      <c r="G758" s="2"/>
      <c r="H758" s="2"/>
      <c r="I758" s="2"/>
      <c r="J758" s="2"/>
      <c r="K758" s="2"/>
      <c r="L758" s="2"/>
      <c r="M758" s="2"/>
      <c r="N758" s="386"/>
      <c r="O758" s="2"/>
      <c r="P758" s="30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384"/>
      <c r="C759" s="385"/>
      <c r="D759" s="385"/>
      <c r="E759" s="2"/>
      <c r="F759" s="2"/>
      <c r="G759" s="2"/>
      <c r="H759" s="2"/>
      <c r="I759" s="2"/>
      <c r="J759" s="2"/>
      <c r="K759" s="2"/>
      <c r="L759" s="2"/>
      <c r="M759" s="2"/>
      <c r="N759" s="386"/>
      <c r="O759" s="2"/>
      <c r="P759" s="30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384"/>
      <c r="C760" s="385"/>
      <c r="D760" s="385"/>
      <c r="E760" s="2"/>
      <c r="F760" s="2"/>
      <c r="G760" s="2"/>
      <c r="H760" s="2"/>
      <c r="I760" s="2"/>
      <c r="J760" s="2"/>
      <c r="K760" s="2"/>
      <c r="L760" s="2"/>
      <c r="M760" s="2"/>
      <c r="N760" s="386"/>
      <c r="O760" s="2"/>
      <c r="P760" s="30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384"/>
      <c r="C761" s="385"/>
      <c r="D761" s="385"/>
      <c r="E761" s="2"/>
      <c r="F761" s="2"/>
      <c r="G761" s="2"/>
      <c r="H761" s="2"/>
      <c r="I761" s="2"/>
      <c r="J761" s="2"/>
      <c r="K761" s="2"/>
      <c r="L761" s="2"/>
      <c r="M761" s="2"/>
      <c r="N761" s="386"/>
      <c r="O761" s="2"/>
      <c r="P761" s="30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384"/>
      <c r="C762" s="385"/>
      <c r="D762" s="385"/>
      <c r="E762" s="2"/>
      <c r="F762" s="2"/>
      <c r="G762" s="2"/>
      <c r="H762" s="2"/>
      <c r="I762" s="2"/>
      <c r="J762" s="2"/>
      <c r="K762" s="2"/>
      <c r="L762" s="2"/>
      <c r="M762" s="2"/>
      <c r="N762" s="386"/>
      <c r="O762" s="2"/>
      <c r="P762" s="30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384"/>
      <c r="C763" s="385"/>
      <c r="D763" s="385"/>
      <c r="E763" s="2"/>
      <c r="F763" s="2"/>
      <c r="G763" s="2"/>
      <c r="H763" s="2"/>
      <c r="I763" s="2"/>
      <c r="J763" s="2"/>
      <c r="K763" s="2"/>
      <c r="L763" s="2"/>
      <c r="M763" s="2"/>
      <c r="N763" s="386"/>
      <c r="O763" s="2"/>
      <c r="P763" s="30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384"/>
      <c r="C764" s="385"/>
      <c r="D764" s="385"/>
      <c r="E764" s="2"/>
      <c r="F764" s="2"/>
      <c r="G764" s="2"/>
      <c r="H764" s="2"/>
      <c r="I764" s="2"/>
      <c r="J764" s="2"/>
      <c r="K764" s="2"/>
      <c r="L764" s="2"/>
      <c r="M764" s="2"/>
      <c r="N764" s="386"/>
      <c r="O764" s="2"/>
      <c r="P764" s="30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384"/>
      <c r="C765" s="385"/>
      <c r="D765" s="385"/>
      <c r="E765" s="2"/>
      <c r="F765" s="2"/>
      <c r="G765" s="2"/>
      <c r="H765" s="2"/>
      <c r="I765" s="2"/>
      <c r="J765" s="2"/>
      <c r="K765" s="2"/>
      <c r="L765" s="2"/>
      <c r="M765" s="2"/>
      <c r="N765" s="386"/>
      <c r="O765" s="2"/>
      <c r="P765" s="30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384"/>
      <c r="C766" s="385"/>
      <c r="D766" s="385"/>
      <c r="E766" s="2"/>
      <c r="F766" s="2"/>
      <c r="G766" s="2"/>
      <c r="H766" s="2"/>
      <c r="I766" s="2"/>
      <c r="J766" s="2"/>
      <c r="K766" s="2"/>
      <c r="L766" s="2"/>
      <c r="M766" s="2"/>
      <c r="N766" s="386"/>
      <c r="O766" s="2"/>
      <c r="P766" s="30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384"/>
      <c r="C767" s="385"/>
      <c r="D767" s="385"/>
      <c r="E767" s="2"/>
      <c r="F767" s="2"/>
      <c r="G767" s="2"/>
      <c r="H767" s="2"/>
      <c r="I767" s="2"/>
      <c r="J767" s="2"/>
      <c r="K767" s="2"/>
      <c r="L767" s="2"/>
      <c r="M767" s="2"/>
      <c r="N767" s="386"/>
      <c r="O767" s="2"/>
      <c r="P767" s="30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384"/>
      <c r="C768" s="385"/>
      <c r="D768" s="385"/>
      <c r="E768" s="2"/>
      <c r="F768" s="2"/>
      <c r="G768" s="2"/>
      <c r="H768" s="2"/>
      <c r="I768" s="2"/>
      <c r="J768" s="2"/>
      <c r="K768" s="2"/>
      <c r="L768" s="2"/>
      <c r="M768" s="2"/>
      <c r="N768" s="386"/>
      <c r="O768" s="2"/>
      <c r="P768" s="30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384"/>
      <c r="C769" s="385"/>
      <c r="D769" s="385"/>
      <c r="E769" s="2"/>
      <c r="F769" s="2"/>
      <c r="G769" s="2"/>
      <c r="H769" s="2"/>
      <c r="I769" s="2"/>
      <c r="J769" s="2"/>
      <c r="K769" s="2"/>
      <c r="L769" s="2"/>
      <c r="M769" s="2"/>
      <c r="N769" s="386"/>
      <c r="O769" s="2"/>
      <c r="P769" s="30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384"/>
      <c r="C770" s="385"/>
      <c r="D770" s="385"/>
      <c r="E770" s="2"/>
      <c r="F770" s="2"/>
      <c r="G770" s="2"/>
      <c r="H770" s="2"/>
      <c r="I770" s="2"/>
      <c r="J770" s="2"/>
      <c r="K770" s="2"/>
      <c r="L770" s="2"/>
      <c r="M770" s="2"/>
      <c r="N770" s="386"/>
      <c r="O770" s="2"/>
      <c r="P770" s="30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384"/>
      <c r="C771" s="385"/>
      <c r="D771" s="385"/>
      <c r="E771" s="2"/>
      <c r="F771" s="2"/>
      <c r="G771" s="2"/>
      <c r="H771" s="2"/>
      <c r="I771" s="2"/>
      <c r="J771" s="2"/>
      <c r="K771" s="2"/>
      <c r="L771" s="2"/>
      <c r="M771" s="2"/>
      <c r="N771" s="386"/>
      <c r="O771" s="2"/>
      <c r="P771" s="30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384"/>
      <c r="C772" s="385"/>
      <c r="D772" s="385"/>
      <c r="E772" s="2"/>
      <c r="F772" s="2"/>
      <c r="G772" s="2"/>
      <c r="H772" s="2"/>
      <c r="I772" s="2"/>
      <c r="J772" s="2"/>
      <c r="K772" s="2"/>
      <c r="L772" s="2"/>
      <c r="M772" s="2"/>
      <c r="N772" s="386"/>
      <c r="O772" s="2"/>
      <c r="P772" s="30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384"/>
      <c r="C773" s="385"/>
      <c r="D773" s="385"/>
      <c r="E773" s="2"/>
      <c r="F773" s="2"/>
      <c r="G773" s="2"/>
      <c r="H773" s="2"/>
      <c r="I773" s="2"/>
      <c r="J773" s="2"/>
      <c r="K773" s="2"/>
      <c r="L773" s="2"/>
      <c r="M773" s="2"/>
      <c r="N773" s="386"/>
      <c r="O773" s="2"/>
      <c r="P773" s="30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384"/>
      <c r="C774" s="385"/>
      <c r="D774" s="385"/>
      <c r="E774" s="2"/>
      <c r="F774" s="2"/>
      <c r="G774" s="2"/>
      <c r="H774" s="2"/>
      <c r="I774" s="2"/>
      <c r="J774" s="2"/>
      <c r="K774" s="2"/>
      <c r="L774" s="2"/>
      <c r="M774" s="2"/>
      <c r="N774" s="386"/>
      <c r="O774" s="2"/>
      <c r="P774" s="30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384"/>
      <c r="C775" s="385"/>
      <c r="D775" s="385"/>
      <c r="E775" s="2"/>
      <c r="F775" s="2"/>
      <c r="G775" s="2"/>
      <c r="H775" s="2"/>
      <c r="I775" s="2"/>
      <c r="J775" s="2"/>
      <c r="K775" s="2"/>
      <c r="L775" s="2"/>
      <c r="M775" s="2"/>
      <c r="N775" s="386"/>
      <c r="O775" s="2"/>
      <c r="P775" s="30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384"/>
      <c r="C776" s="385"/>
      <c r="D776" s="385"/>
      <c r="E776" s="2"/>
      <c r="F776" s="2"/>
      <c r="G776" s="2"/>
      <c r="H776" s="2"/>
      <c r="I776" s="2"/>
      <c r="J776" s="2"/>
      <c r="K776" s="2"/>
      <c r="L776" s="2"/>
      <c r="M776" s="2"/>
      <c r="N776" s="386"/>
      <c r="O776" s="2"/>
      <c r="P776" s="30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384"/>
      <c r="C777" s="385"/>
      <c r="D777" s="385"/>
      <c r="E777" s="2"/>
      <c r="F777" s="2"/>
      <c r="G777" s="2"/>
      <c r="H777" s="2"/>
      <c r="I777" s="2"/>
      <c r="J777" s="2"/>
      <c r="K777" s="2"/>
      <c r="L777" s="2"/>
      <c r="M777" s="2"/>
      <c r="N777" s="386"/>
      <c r="O777" s="2"/>
      <c r="P777" s="30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384"/>
      <c r="C778" s="385"/>
      <c r="D778" s="385"/>
      <c r="E778" s="2"/>
      <c r="F778" s="2"/>
      <c r="G778" s="2"/>
      <c r="H778" s="2"/>
      <c r="I778" s="2"/>
      <c r="J778" s="2"/>
      <c r="K778" s="2"/>
      <c r="L778" s="2"/>
      <c r="M778" s="2"/>
      <c r="N778" s="386"/>
      <c r="O778" s="2"/>
      <c r="P778" s="30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384"/>
      <c r="C779" s="385"/>
      <c r="D779" s="385"/>
      <c r="E779" s="2"/>
      <c r="F779" s="2"/>
      <c r="G779" s="2"/>
      <c r="H779" s="2"/>
      <c r="I779" s="2"/>
      <c r="J779" s="2"/>
      <c r="K779" s="2"/>
      <c r="L779" s="2"/>
      <c r="M779" s="2"/>
      <c r="N779" s="386"/>
      <c r="O779" s="2"/>
      <c r="P779" s="30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384"/>
      <c r="C780" s="385"/>
      <c r="D780" s="385"/>
      <c r="E780" s="2"/>
      <c r="F780" s="2"/>
      <c r="G780" s="2"/>
      <c r="H780" s="2"/>
      <c r="I780" s="2"/>
      <c r="J780" s="2"/>
      <c r="K780" s="2"/>
      <c r="L780" s="2"/>
      <c r="M780" s="2"/>
      <c r="N780" s="386"/>
      <c r="O780" s="2"/>
      <c r="P780" s="30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384"/>
      <c r="C781" s="385"/>
      <c r="D781" s="385"/>
      <c r="E781" s="2"/>
      <c r="F781" s="2"/>
      <c r="G781" s="2"/>
      <c r="H781" s="2"/>
      <c r="I781" s="2"/>
      <c r="J781" s="2"/>
      <c r="K781" s="2"/>
      <c r="L781" s="2"/>
      <c r="M781" s="2"/>
      <c r="N781" s="386"/>
      <c r="O781" s="2"/>
      <c r="P781" s="30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384"/>
      <c r="C782" s="385"/>
      <c r="D782" s="385"/>
      <c r="E782" s="2"/>
      <c r="F782" s="2"/>
      <c r="G782" s="2"/>
      <c r="H782" s="2"/>
      <c r="I782" s="2"/>
      <c r="J782" s="2"/>
      <c r="K782" s="2"/>
      <c r="L782" s="2"/>
      <c r="M782" s="2"/>
      <c r="N782" s="386"/>
      <c r="O782" s="2"/>
      <c r="P782" s="30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384"/>
      <c r="C783" s="385"/>
      <c r="D783" s="385"/>
      <c r="E783" s="2"/>
      <c r="F783" s="2"/>
      <c r="G783" s="2"/>
      <c r="H783" s="2"/>
      <c r="I783" s="2"/>
      <c r="J783" s="2"/>
      <c r="K783" s="2"/>
      <c r="L783" s="2"/>
      <c r="M783" s="2"/>
      <c r="N783" s="386"/>
      <c r="O783" s="2"/>
      <c r="P783" s="30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384"/>
      <c r="C784" s="385"/>
      <c r="D784" s="385"/>
      <c r="E784" s="2"/>
      <c r="F784" s="2"/>
      <c r="G784" s="2"/>
      <c r="H784" s="2"/>
      <c r="I784" s="2"/>
      <c r="J784" s="2"/>
      <c r="K784" s="2"/>
      <c r="L784" s="2"/>
      <c r="M784" s="2"/>
      <c r="N784" s="386"/>
      <c r="O784" s="2"/>
      <c r="P784" s="30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384"/>
      <c r="C785" s="385"/>
      <c r="D785" s="385"/>
      <c r="E785" s="2"/>
      <c r="F785" s="2"/>
      <c r="G785" s="2"/>
      <c r="H785" s="2"/>
      <c r="I785" s="2"/>
      <c r="J785" s="2"/>
      <c r="K785" s="2"/>
      <c r="L785" s="2"/>
      <c r="M785" s="2"/>
      <c r="N785" s="386"/>
      <c r="O785" s="2"/>
      <c r="P785" s="30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384"/>
      <c r="C786" s="385"/>
      <c r="D786" s="385"/>
      <c r="E786" s="2"/>
      <c r="F786" s="2"/>
      <c r="G786" s="2"/>
      <c r="H786" s="2"/>
      <c r="I786" s="2"/>
      <c r="J786" s="2"/>
      <c r="K786" s="2"/>
      <c r="L786" s="2"/>
      <c r="M786" s="2"/>
      <c r="N786" s="386"/>
      <c r="O786" s="2"/>
      <c r="P786" s="30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384"/>
      <c r="C787" s="385"/>
      <c r="D787" s="385"/>
      <c r="E787" s="2"/>
      <c r="F787" s="2"/>
      <c r="G787" s="2"/>
      <c r="H787" s="2"/>
      <c r="I787" s="2"/>
      <c r="J787" s="2"/>
      <c r="K787" s="2"/>
      <c r="L787" s="2"/>
      <c r="M787" s="2"/>
      <c r="N787" s="386"/>
      <c r="O787" s="2"/>
      <c r="P787" s="30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384"/>
      <c r="C788" s="385"/>
      <c r="D788" s="385"/>
      <c r="E788" s="2"/>
      <c r="F788" s="2"/>
      <c r="G788" s="2"/>
      <c r="H788" s="2"/>
      <c r="I788" s="2"/>
      <c r="J788" s="2"/>
      <c r="K788" s="2"/>
      <c r="L788" s="2"/>
      <c r="M788" s="2"/>
      <c r="N788" s="386"/>
      <c r="O788" s="2"/>
      <c r="P788" s="30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384"/>
      <c r="C789" s="385"/>
      <c r="D789" s="385"/>
      <c r="E789" s="2"/>
      <c r="F789" s="2"/>
      <c r="G789" s="2"/>
      <c r="H789" s="2"/>
      <c r="I789" s="2"/>
      <c r="J789" s="2"/>
      <c r="K789" s="2"/>
      <c r="L789" s="2"/>
      <c r="M789" s="2"/>
      <c r="N789" s="386"/>
      <c r="O789" s="2"/>
      <c r="P789" s="30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384"/>
      <c r="C790" s="385"/>
      <c r="D790" s="385"/>
      <c r="E790" s="2"/>
      <c r="F790" s="2"/>
      <c r="G790" s="2"/>
      <c r="H790" s="2"/>
      <c r="I790" s="2"/>
      <c r="J790" s="2"/>
      <c r="K790" s="2"/>
      <c r="L790" s="2"/>
      <c r="M790" s="2"/>
      <c r="N790" s="386"/>
      <c r="O790" s="2"/>
      <c r="P790" s="30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384"/>
      <c r="C791" s="385"/>
      <c r="D791" s="385"/>
      <c r="E791" s="2"/>
      <c r="F791" s="2"/>
      <c r="G791" s="2"/>
      <c r="H791" s="2"/>
      <c r="I791" s="2"/>
      <c r="J791" s="2"/>
      <c r="K791" s="2"/>
      <c r="L791" s="2"/>
      <c r="M791" s="2"/>
      <c r="N791" s="386"/>
      <c r="O791" s="2"/>
      <c r="P791" s="30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384"/>
      <c r="C792" s="385"/>
      <c r="D792" s="385"/>
      <c r="E792" s="2"/>
      <c r="F792" s="2"/>
      <c r="G792" s="2"/>
      <c r="H792" s="2"/>
      <c r="I792" s="2"/>
      <c r="J792" s="2"/>
      <c r="K792" s="2"/>
      <c r="L792" s="2"/>
      <c r="M792" s="2"/>
      <c r="N792" s="386"/>
      <c r="O792" s="2"/>
      <c r="P792" s="30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384"/>
      <c r="C793" s="385"/>
      <c r="D793" s="385"/>
      <c r="E793" s="2"/>
      <c r="F793" s="2"/>
      <c r="G793" s="2"/>
      <c r="H793" s="2"/>
      <c r="I793" s="2"/>
      <c r="J793" s="2"/>
      <c r="K793" s="2"/>
      <c r="L793" s="2"/>
      <c r="M793" s="2"/>
      <c r="N793" s="386"/>
      <c r="O793" s="2"/>
      <c r="P793" s="30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384"/>
      <c r="C794" s="385"/>
      <c r="D794" s="385"/>
      <c r="E794" s="2"/>
      <c r="F794" s="2"/>
      <c r="G794" s="2"/>
      <c r="H794" s="2"/>
      <c r="I794" s="2"/>
      <c r="J794" s="2"/>
      <c r="K794" s="2"/>
      <c r="L794" s="2"/>
      <c r="M794" s="2"/>
      <c r="N794" s="386"/>
      <c r="O794" s="2"/>
      <c r="P794" s="30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384"/>
      <c r="C795" s="385"/>
      <c r="D795" s="385"/>
      <c r="E795" s="2"/>
      <c r="F795" s="2"/>
      <c r="G795" s="2"/>
      <c r="H795" s="2"/>
      <c r="I795" s="2"/>
      <c r="J795" s="2"/>
      <c r="K795" s="2"/>
      <c r="L795" s="2"/>
      <c r="M795" s="2"/>
      <c r="N795" s="386"/>
      <c r="O795" s="2"/>
      <c r="P795" s="30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384"/>
      <c r="C796" s="385"/>
      <c r="D796" s="385"/>
      <c r="E796" s="2"/>
      <c r="F796" s="2"/>
      <c r="G796" s="2"/>
      <c r="H796" s="2"/>
      <c r="I796" s="2"/>
      <c r="J796" s="2"/>
      <c r="K796" s="2"/>
      <c r="L796" s="2"/>
      <c r="M796" s="2"/>
      <c r="N796" s="386"/>
      <c r="O796" s="2"/>
      <c r="P796" s="30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384"/>
      <c r="C797" s="385"/>
      <c r="D797" s="385"/>
      <c r="E797" s="2"/>
      <c r="F797" s="2"/>
      <c r="G797" s="2"/>
      <c r="H797" s="2"/>
      <c r="I797" s="2"/>
      <c r="J797" s="2"/>
      <c r="K797" s="2"/>
      <c r="L797" s="2"/>
      <c r="M797" s="2"/>
      <c r="N797" s="386"/>
      <c r="O797" s="2"/>
      <c r="P797" s="30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384"/>
      <c r="C798" s="385"/>
      <c r="D798" s="385"/>
      <c r="E798" s="2"/>
      <c r="F798" s="2"/>
      <c r="G798" s="2"/>
      <c r="H798" s="2"/>
      <c r="I798" s="2"/>
      <c r="J798" s="2"/>
      <c r="K798" s="2"/>
      <c r="L798" s="2"/>
      <c r="M798" s="2"/>
      <c r="N798" s="386"/>
      <c r="O798" s="2"/>
      <c r="P798" s="30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384"/>
      <c r="C799" s="385"/>
      <c r="D799" s="385"/>
      <c r="E799" s="2"/>
      <c r="F799" s="2"/>
      <c r="G799" s="2"/>
      <c r="H799" s="2"/>
      <c r="I799" s="2"/>
      <c r="J799" s="2"/>
      <c r="K799" s="2"/>
      <c r="L799" s="2"/>
      <c r="M799" s="2"/>
      <c r="N799" s="386"/>
      <c r="O799" s="2"/>
      <c r="P799" s="30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384"/>
      <c r="C800" s="385"/>
      <c r="D800" s="385"/>
      <c r="E800" s="2"/>
      <c r="F800" s="2"/>
      <c r="G800" s="2"/>
      <c r="H800" s="2"/>
      <c r="I800" s="2"/>
      <c r="J800" s="2"/>
      <c r="K800" s="2"/>
      <c r="L800" s="2"/>
      <c r="M800" s="2"/>
      <c r="N800" s="386"/>
      <c r="O800" s="2"/>
      <c r="P800" s="30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384"/>
      <c r="C801" s="385"/>
      <c r="D801" s="385"/>
      <c r="E801" s="2"/>
      <c r="F801" s="2"/>
      <c r="G801" s="2"/>
      <c r="H801" s="2"/>
      <c r="I801" s="2"/>
      <c r="J801" s="2"/>
      <c r="K801" s="2"/>
      <c r="L801" s="2"/>
      <c r="M801" s="2"/>
      <c r="N801" s="386"/>
      <c r="O801" s="2"/>
      <c r="P801" s="30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384"/>
      <c r="C802" s="385"/>
      <c r="D802" s="385"/>
      <c r="E802" s="2"/>
      <c r="F802" s="2"/>
      <c r="G802" s="2"/>
      <c r="H802" s="2"/>
      <c r="I802" s="2"/>
      <c r="J802" s="2"/>
      <c r="K802" s="2"/>
      <c r="L802" s="2"/>
      <c r="M802" s="2"/>
      <c r="N802" s="386"/>
      <c r="O802" s="2"/>
      <c r="P802" s="30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384"/>
      <c r="C803" s="385"/>
      <c r="D803" s="385"/>
      <c r="E803" s="2"/>
      <c r="F803" s="2"/>
      <c r="G803" s="2"/>
      <c r="H803" s="2"/>
      <c r="I803" s="2"/>
      <c r="J803" s="2"/>
      <c r="K803" s="2"/>
      <c r="L803" s="2"/>
      <c r="M803" s="2"/>
      <c r="N803" s="386"/>
      <c r="O803" s="2"/>
      <c r="P803" s="30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384"/>
      <c r="C804" s="385"/>
      <c r="D804" s="385"/>
      <c r="E804" s="2"/>
      <c r="F804" s="2"/>
      <c r="G804" s="2"/>
      <c r="H804" s="2"/>
      <c r="I804" s="2"/>
      <c r="J804" s="2"/>
      <c r="K804" s="2"/>
      <c r="L804" s="2"/>
      <c r="M804" s="2"/>
      <c r="N804" s="386"/>
      <c r="O804" s="2"/>
      <c r="P804" s="30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384"/>
      <c r="C805" s="385"/>
      <c r="D805" s="385"/>
      <c r="E805" s="2"/>
      <c r="F805" s="2"/>
      <c r="G805" s="2"/>
      <c r="H805" s="2"/>
      <c r="I805" s="2"/>
      <c r="J805" s="2"/>
      <c r="K805" s="2"/>
      <c r="L805" s="2"/>
      <c r="M805" s="2"/>
      <c r="N805" s="386"/>
      <c r="O805" s="2"/>
      <c r="P805" s="30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384"/>
      <c r="C806" s="385"/>
      <c r="D806" s="385"/>
      <c r="E806" s="2"/>
      <c r="F806" s="2"/>
      <c r="G806" s="2"/>
      <c r="H806" s="2"/>
      <c r="I806" s="2"/>
      <c r="J806" s="2"/>
      <c r="K806" s="2"/>
      <c r="L806" s="2"/>
      <c r="M806" s="2"/>
      <c r="N806" s="386"/>
      <c r="O806" s="2"/>
      <c r="P806" s="30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384"/>
      <c r="C807" s="385"/>
      <c r="D807" s="385"/>
      <c r="E807" s="2"/>
      <c r="F807" s="2"/>
      <c r="G807" s="2"/>
      <c r="H807" s="2"/>
      <c r="I807" s="2"/>
      <c r="J807" s="2"/>
      <c r="K807" s="2"/>
      <c r="L807" s="2"/>
      <c r="M807" s="2"/>
      <c r="N807" s="386"/>
      <c r="O807" s="2"/>
      <c r="P807" s="30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384"/>
      <c r="C808" s="385"/>
      <c r="D808" s="385"/>
      <c r="E808" s="2"/>
      <c r="F808" s="2"/>
      <c r="G808" s="2"/>
      <c r="H808" s="2"/>
      <c r="I808" s="2"/>
      <c r="J808" s="2"/>
      <c r="K808" s="2"/>
      <c r="L808" s="2"/>
      <c r="M808" s="2"/>
      <c r="N808" s="386"/>
      <c r="O808" s="2"/>
      <c r="P808" s="30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384"/>
      <c r="C809" s="385"/>
      <c r="D809" s="385"/>
      <c r="E809" s="2"/>
      <c r="F809" s="2"/>
      <c r="G809" s="2"/>
      <c r="H809" s="2"/>
      <c r="I809" s="2"/>
      <c r="J809" s="2"/>
      <c r="K809" s="2"/>
      <c r="L809" s="2"/>
      <c r="M809" s="2"/>
      <c r="N809" s="386"/>
      <c r="O809" s="2"/>
      <c r="P809" s="30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384"/>
      <c r="C810" s="385"/>
      <c r="D810" s="385"/>
      <c r="E810" s="2"/>
      <c r="F810" s="2"/>
      <c r="G810" s="2"/>
      <c r="H810" s="2"/>
      <c r="I810" s="2"/>
      <c r="J810" s="2"/>
      <c r="K810" s="2"/>
      <c r="L810" s="2"/>
      <c r="M810" s="2"/>
      <c r="N810" s="386"/>
      <c r="O810" s="2"/>
      <c r="P810" s="30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384"/>
      <c r="C811" s="385"/>
      <c r="D811" s="385"/>
      <c r="E811" s="2"/>
      <c r="F811" s="2"/>
      <c r="G811" s="2"/>
      <c r="H811" s="2"/>
      <c r="I811" s="2"/>
      <c r="J811" s="2"/>
      <c r="K811" s="2"/>
      <c r="L811" s="2"/>
      <c r="M811" s="2"/>
      <c r="N811" s="386"/>
      <c r="O811" s="2"/>
      <c r="P811" s="30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384"/>
      <c r="C812" s="385"/>
      <c r="D812" s="385"/>
      <c r="E812" s="2"/>
      <c r="F812" s="2"/>
      <c r="G812" s="2"/>
      <c r="H812" s="2"/>
      <c r="I812" s="2"/>
      <c r="J812" s="2"/>
      <c r="K812" s="2"/>
      <c r="L812" s="2"/>
      <c r="M812" s="2"/>
      <c r="N812" s="386"/>
      <c r="O812" s="2"/>
      <c r="P812" s="30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384"/>
      <c r="C813" s="385"/>
      <c r="D813" s="385"/>
      <c r="E813" s="2"/>
      <c r="F813" s="2"/>
      <c r="G813" s="2"/>
      <c r="H813" s="2"/>
      <c r="I813" s="2"/>
      <c r="J813" s="2"/>
      <c r="K813" s="2"/>
      <c r="L813" s="2"/>
      <c r="M813" s="2"/>
      <c r="N813" s="386"/>
      <c r="O813" s="2"/>
      <c r="P813" s="30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384"/>
      <c r="C814" s="385"/>
      <c r="D814" s="385"/>
      <c r="E814" s="2"/>
      <c r="F814" s="2"/>
      <c r="G814" s="2"/>
      <c r="H814" s="2"/>
      <c r="I814" s="2"/>
      <c r="J814" s="2"/>
      <c r="K814" s="2"/>
      <c r="L814" s="2"/>
      <c r="M814" s="2"/>
      <c r="N814" s="386"/>
      <c r="O814" s="2"/>
      <c r="P814" s="30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384"/>
      <c r="C815" s="385"/>
      <c r="D815" s="385"/>
      <c r="E815" s="2"/>
      <c r="F815" s="2"/>
      <c r="G815" s="2"/>
      <c r="H815" s="2"/>
      <c r="I815" s="2"/>
      <c r="J815" s="2"/>
      <c r="K815" s="2"/>
      <c r="L815" s="2"/>
      <c r="M815" s="2"/>
      <c r="N815" s="386"/>
      <c r="O815" s="2"/>
      <c r="P815" s="30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384"/>
      <c r="C816" s="385"/>
      <c r="D816" s="385"/>
      <c r="E816" s="2"/>
      <c r="F816" s="2"/>
      <c r="G816" s="2"/>
      <c r="H816" s="2"/>
      <c r="I816" s="2"/>
      <c r="J816" s="2"/>
      <c r="K816" s="2"/>
      <c r="L816" s="2"/>
      <c r="M816" s="2"/>
      <c r="N816" s="386"/>
      <c r="O816" s="2"/>
      <c r="P816" s="30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384"/>
      <c r="C817" s="385"/>
      <c r="D817" s="385"/>
      <c r="E817" s="2"/>
      <c r="F817" s="2"/>
      <c r="G817" s="2"/>
      <c r="H817" s="2"/>
      <c r="I817" s="2"/>
      <c r="J817" s="2"/>
      <c r="K817" s="2"/>
      <c r="L817" s="2"/>
      <c r="M817" s="2"/>
      <c r="N817" s="386"/>
      <c r="O817" s="2"/>
      <c r="P817" s="30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384"/>
      <c r="C818" s="385"/>
      <c r="D818" s="385"/>
      <c r="E818" s="2"/>
      <c r="F818" s="2"/>
      <c r="G818" s="2"/>
      <c r="H818" s="2"/>
      <c r="I818" s="2"/>
      <c r="J818" s="2"/>
      <c r="K818" s="2"/>
      <c r="L818" s="2"/>
      <c r="M818" s="2"/>
      <c r="N818" s="386"/>
      <c r="O818" s="2"/>
      <c r="P818" s="30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384"/>
      <c r="C819" s="385"/>
      <c r="D819" s="385"/>
      <c r="E819" s="2"/>
      <c r="F819" s="2"/>
      <c r="G819" s="2"/>
      <c r="H819" s="2"/>
      <c r="I819" s="2"/>
      <c r="J819" s="2"/>
      <c r="K819" s="2"/>
      <c r="L819" s="2"/>
      <c r="M819" s="2"/>
      <c r="N819" s="386"/>
      <c r="O819" s="2"/>
      <c r="P819" s="30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384"/>
      <c r="C820" s="385"/>
      <c r="D820" s="385"/>
      <c r="E820" s="2"/>
      <c r="F820" s="2"/>
      <c r="G820" s="2"/>
      <c r="H820" s="2"/>
      <c r="I820" s="2"/>
      <c r="J820" s="2"/>
      <c r="K820" s="2"/>
      <c r="L820" s="2"/>
      <c r="M820" s="2"/>
      <c r="N820" s="386"/>
      <c r="O820" s="2"/>
      <c r="P820" s="30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384"/>
      <c r="C821" s="385"/>
      <c r="D821" s="385"/>
      <c r="E821" s="2"/>
      <c r="F821" s="2"/>
      <c r="G821" s="2"/>
      <c r="H821" s="2"/>
      <c r="I821" s="2"/>
      <c r="J821" s="2"/>
      <c r="K821" s="2"/>
      <c r="L821" s="2"/>
      <c r="M821" s="2"/>
      <c r="N821" s="386"/>
      <c r="O821" s="2"/>
      <c r="P821" s="30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384"/>
      <c r="C822" s="385"/>
      <c r="D822" s="385"/>
      <c r="E822" s="2"/>
      <c r="F822" s="2"/>
      <c r="G822" s="2"/>
      <c r="H822" s="2"/>
      <c r="I822" s="2"/>
      <c r="J822" s="2"/>
      <c r="K822" s="2"/>
      <c r="L822" s="2"/>
      <c r="M822" s="2"/>
      <c r="N822" s="386"/>
      <c r="O822" s="2"/>
      <c r="P822" s="30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384"/>
      <c r="C823" s="385"/>
      <c r="D823" s="385"/>
      <c r="E823" s="2"/>
      <c r="F823" s="2"/>
      <c r="G823" s="2"/>
      <c r="H823" s="2"/>
      <c r="I823" s="2"/>
      <c r="J823" s="2"/>
      <c r="K823" s="2"/>
      <c r="L823" s="2"/>
      <c r="M823" s="2"/>
      <c r="N823" s="386"/>
      <c r="O823" s="2"/>
      <c r="P823" s="30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384"/>
      <c r="C824" s="385"/>
      <c r="D824" s="385"/>
      <c r="E824" s="2"/>
      <c r="F824" s="2"/>
      <c r="G824" s="2"/>
      <c r="H824" s="2"/>
      <c r="I824" s="2"/>
      <c r="J824" s="2"/>
      <c r="K824" s="2"/>
      <c r="L824" s="2"/>
      <c r="M824" s="2"/>
      <c r="N824" s="386"/>
      <c r="O824" s="2"/>
      <c r="P824" s="30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384"/>
      <c r="C825" s="385"/>
      <c r="D825" s="385"/>
      <c r="E825" s="2"/>
      <c r="F825" s="2"/>
      <c r="G825" s="2"/>
      <c r="H825" s="2"/>
      <c r="I825" s="2"/>
      <c r="J825" s="2"/>
      <c r="K825" s="2"/>
      <c r="L825" s="2"/>
      <c r="M825" s="2"/>
      <c r="N825" s="386"/>
      <c r="O825" s="2"/>
      <c r="P825" s="30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384"/>
      <c r="C826" s="385"/>
      <c r="D826" s="385"/>
      <c r="E826" s="2"/>
      <c r="F826" s="2"/>
      <c r="G826" s="2"/>
      <c r="H826" s="2"/>
      <c r="I826" s="2"/>
      <c r="J826" s="2"/>
      <c r="K826" s="2"/>
      <c r="L826" s="2"/>
      <c r="M826" s="2"/>
      <c r="N826" s="386"/>
      <c r="O826" s="2"/>
      <c r="P826" s="30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384"/>
      <c r="C827" s="385"/>
      <c r="D827" s="385"/>
      <c r="E827" s="2"/>
      <c r="F827" s="2"/>
      <c r="G827" s="2"/>
      <c r="H827" s="2"/>
      <c r="I827" s="2"/>
      <c r="J827" s="2"/>
      <c r="K827" s="2"/>
      <c r="L827" s="2"/>
      <c r="M827" s="2"/>
      <c r="N827" s="386"/>
      <c r="O827" s="2"/>
      <c r="P827" s="30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384"/>
      <c r="C828" s="385"/>
      <c r="D828" s="385"/>
      <c r="E828" s="2"/>
      <c r="F828" s="2"/>
      <c r="G828" s="2"/>
      <c r="H828" s="2"/>
      <c r="I828" s="2"/>
      <c r="J828" s="2"/>
      <c r="K828" s="2"/>
      <c r="L828" s="2"/>
      <c r="M828" s="2"/>
      <c r="N828" s="386"/>
      <c r="O828" s="2"/>
      <c r="P828" s="30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384"/>
      <c r="C829" s="385"/>
      <c r="D829" s="385"/>
      <c r="E829" s="2"/>
      <c r="F829" s="2"/>
      <c r="G829" s="2"/>
      <c r="H829" s="2"/>
      <c r="I829" s="2"/>
      <c r="J829" s="2"/>
      <c r="K829" s="2"/>
      <c r="L829" s="2"/>
      <c r="M829" s="2"/>
      <c r="N829" s="386"/>
      <c r="O829" s="2"/>
      <c r="P829" s="30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384"/>
      <c r="C830" s="385"/>
      <c r="D830" s="385"/>
      <c r="E830" s="2"/>
      <c r="F830" s="2"/>
      <c r="G830" s="2"/>
      <c r="H830" s="2"/>
      <c r="I830" s="2"/>
      <c r="J830" s="2"/>
      <c r="K830" s="2"/>
      <c r="L830" s="2"/>
      <c r="M830" s="2"/>
      <c r="N830" s="386"/>
      <c r="O830" s="2"/>
      <c r="P830" s="30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384"/>
      <c r="C831" s="385"/>
      <c r="D831" s="385"/>
      <c r="E831" s="2"/>
      <c r="F831" s="2"/>
      <c r="G831" s="2"/>
      <c r="H831" s="2"/>
      <c r="I831" s="2"/>
      <c r="J831" s="2"/>
      <c r="K831" s="2"/>
      <c r="L831" s="2"/>
      <c r="M831" s="2"/>
      <c r="N831" s="386"/>
      <c r="O831" s="2"/>
      <c r="P831" s="30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384"/>
      <c r="C832" s="385"/>
      <c r="D832" s="385"/>
      <c r="E832" s="2"/>
      <c r="F832" s="2"/>
      <c r="G832" s="2"/>
      <c r="H832" s="2"/>
      <c r="I832" s="2"/>
      <c r="J832" s="2"/>
      <c r="K832" s="2"/>
      <c r="L832" s="2"/>
      <c r="M832" s="2"/>
      <c r="N832" s="386"/>
      <c r="O832" s="2"/>
      <c r="P832" s="30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384"/>
      <c r="C833" s="385"/>
      <c r="D833" s="385"/>
      <c r="E833" s="2"/>
      <c r="F833" s="2"/>
      <c r="G833" s="2"/>
      <c r="H833" s="2"/>
      <c r="I833" s="2"/>
      <c r="J833" s="2"/>
      <c r="K833" s="2"/>
      <c r="L833" s="2"/>
      <c r="M833" s="2"/>
      <c r="N833" s="386"/>
      <c r="O833" s="2"/>
      <c r="P833" s="30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384"/>
      <c r="C834" s="385"/>
      <c r="D834" s="385"/>
      <c r="E834" s="2"/>
      <c r="F834" s="2"/>
      <c r="G834" s="2"/>
      <c r="H834" s="2"/>
      <c r="I834" s="2"/>
      <c r="J834" s="2"/>
      <c r="K834" s="2"/>
      <c r="L834" s="2"/>
      <c r="M834" s="2"/>
      <c r="N834" s="386"/>
      <c r="O834" s="2"/>
      <c r="P834" s="30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384"/>
      <c r="C835" s="385"/>
      <c r="D835" s="385"/>
      <c r="E835" s="2"/>
      <c r="F835" s="2"/>
      <c r="G835" s="2"/>
      <c r="H835" s="2"/>
      <c r="I835" s="2"/>
      <c r="J835" s="2"/>
      <c r="K835" s="2"/>
      <c r="L835" s="2"/>
      <c r="M835" s="2"/>
      <c r="N835" s="386"/>
      <c r="O835" s="2"/>
      <c r="P835" s="30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384"/>
      <c r="C836" s="385"/>
      <c r="D836" s="385"/>
      <c r="E836" s="2"/>
      <c r="F836" s="2"/>
      <c r="G836" s="2"/>
      <c r="H836" s="2"/>
      <c r="I836" s="2"/>
      <c r="J836" s="2"/>
      <c r="K836" s="2"/>
      <c r="L836" s="2"/>
      <c r="M836" s="2"/>
      <c r="N836" s="386"/>
      <c r="O836" s="2"/>
      <c r="P836" s="30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384"/>
      <c r="C837" s="385"/>
      <c r="D837" s="385"/>
      <c r="E837" s="2"/>
      <c r="F837" s="2"/>
      <c r="G837" s="2"/>
      <c r="H837" s="2"/>
      <c r="I837" s="2"/>
      <c r="J837" s="2"/>
      <c r="K837" s="2"/>
      <c r="L837" s="2"/>
      <c r="M837" s="2"/>
      <c r="N837" s="386"/>
      <c r="O837" s="2"/>
      <c r="P837" s="30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384"/>
      <c r="C838" s="385"/>
      <c r="D838" s="385"/>
      <c r="E838" s="2"/>
      <c r="F838" s="2"/>
      <c r="G838" s="2"/>
      <c r="H838" s="2"/>
      <c r="I838" s="2"/>
      <c r="J838" s="2"/>
      <c r="K838" s="2"/>
      <c r="L838" s="2"/>
      <c r="M838" s="2"/>
      <c r="N838" s="386"/>
      <c r="O838" s="2"/>
      <c r="P838" s="30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384"/>
      <c r="C839" s="385"/>
      <c r="D839" s="385"/>
      <c r="E839" s="2"/>
      <c r="F839" s="2"/>
      <c r="G839" s="2"/>
      <c r="H839" s="2"/>
      <c r="I839" s="2"/>
      <c r="J839" s="2"/>
      <c r="K839" s="2"/>
      <c r="L839" s="2"/>
      <c r="M839" s="2"/>
      <c r="N839" s="386"/>
      <c r="O839" s="2"/>
      <c r="P839" s="30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384"/>
      <c r="C840" s="385"/>
      <c r="D840" s="385"/>
      <c r="E840" s="2"/>
      <c r="F840" s="2"/>
      <c r="G840" s="2"/>
      <c r="H840" s="2"/>
      <c r="I840" s="2"/>
      <c r="J840" s="2"/>
      <c r="K840" s="2"/>
      <c r="L840" s="2"/>
      <c r="M840" s="2"/>
      <c r="N840" s="386"/>
      <c r="O840" s="2"/>
      <c r="P840" s="30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384"/>
      <c r="C841" s="385"/>
      <c r="D841" s="385"/>
      <c r="E841" s="2"/>
      <c r="F841" s="2"/>
      <c r="G841" s="2"/>
      <c r="H841" s="2"/>
      <c r="I841" s="2"/>
      <c r="J841" s="2"/>
      <c r="K841" s="2"/>
      <c r="L841" s="2"/>
      <c r="M841" s="2"/>
      <c r="N841" s="386"/>
      <c r="O841" s="2"/>
      <c r="P841" s="30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384"/>
      <c r="C842" s="385"/>
      <c r="D842" s="385"/>
      <c r="E842" s="2"/>
      <c r="F842" s="2"/>
      <c r="G842" s="2"/>
      <c r="H842" s="2"/>
      <c r="I842" s="2"/>
      <c r="J842" s="2"/>
      <c r="K842" s="2"/>
      <c r="L842" s="2"/>
      <c r="M842" s="2"/>
      <c r="N842" s="386"/>
      <c r="O842" s="2"/>
      <c r="P842" s="30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384"/>
      <c r="C843" s="385"/>
      <c r="D843" s="385"/>
      <c r="E843" s="2"/>
      <c r="F843" s="2"/>
      <c r="G843" s="2"/>
      <c r="H843" s="2"/>
      <c r="I843" s="2"/>
      <c r="J843" s="2"/>
      <c r="K843" s="2"/>
      <c r="L843" s="2"/>
      <c r="M843" s="2"/>
      <c r="N843" s="386"/>
      <c r="O843" s="2"/>
      <c r="P843" s="30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384"/>
      <c r="C844" s="385"/>
      <c r="D844" s="385"/>
      <c r="E844" s="2"/>
      <c r="F844" s="2"/>
      <c r="G844" s="2"/>
      <c r="H844" s="2"/>
      <c r="I844" s="2"/>
      <c r="J844" s="2"/>
      <c r="K844" s="2"/>
      <c r="L844" s="2"/>
      <c r="M844" s="2"/>
      <c r="N844" s="386"/>
      <c r="O844" s="2"/>
      <c r="P844" s="30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384"/>
      <c r="C845" s="385"/>
      <c r="D845" s="385"/>
      <c r="E845" s="2"/>
      <c r="F845" s="2"/>
      <c r="G845" s="2"/>
      <c r="H845" s="2"/>
      <c r="I845" s="2"/>
      <c r="J845" s="2"/>
      <c r="K845" s="2"/>
      <c r="L845" s="2"/>
      <c r="M845" s="2"/>
      <c r="N845" s="386"/>
      <c r="O845" s="2"/>
      <c r="P845" s="30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384"/>
      <c r="C846" s="385"/>
      <c r="D846" s="385"/>
      <c r="E846" s="2"/>
      <c r="F846" s="2"/>
      <c r="G846" s="2"/>
      <c r="H846" s="2"/>
      <c r="I846" s="2"/>
      <c r="J846" s="2"/>
      <c r="K846" s="2"/>
      <c r="L846" s="2"/>
      <c r="M846" s="2"/>
      <c r="N846" s="386"/>
      <c r="O846" s="2"/>
      <c r="P846" s="30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384"/>
      <c r="C847" s="385"/>
      <c r="D847" s="385"/>
      <c r="E847" s="2"/>
      <c r="F847" s="2"/>
      <c r="G847" s="2"/>
      <c r="H847" s="2"/>
      <c r="I847" s="2"/>
      <c r="J847" s="2"/>
      <c r="K847" s="2"/>
      <c r="L847" s="2"/>
      <c r="M847" s="2"/>
      <c r="N847" s="386"/>
      <c r="O847" s="2"/>
      <c r="P847" s="30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384"/>
      <c r="C848" s="385"/>
      <c r="D848" s="385"/>
      <c r="E848" s="2"/>
      <c r="F848" s="2"/>
      <c r="G848" s="2"/>
      <c r="H848" s="2"/>
      <c r="I848" s="2"/>
      <c r="J848" s="2"/>
      <c r="K848" s="2"/>
      <c r="L848" s="2"/>
      <c r="M848" s="2"/>
      <c r="N848" s="386"/>
      <c r="O848" s="2"/>
      <c r="P848" s="30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384"/>
      <c r="C849" s="385"/>
      <c r="D849" s="385"/>
      <c r="E849" s="2"/>
      <c r="F849" s="2"/>
      <c r="G849" s="2"/>
      <c r="H849" s="2"/>
      <c r="I849" s="2"/>
      <c r="J849" s="2"/>
      <c r="K849" s="2"/>
      <c r="L849" s="2"/>
      <c r="M849" s="2"/>
      <c r="N849" s="386"/>
      <c r="O849" s="2"/>
      <c r="P849" s="30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384"/>
      <c r="C850" s="385"/>
      <c r="D850" s="385"/>
      <c r="E850" s="2"/>
      <c r="F850" s="2"/>
      <c r="G850" s="2"/>
      <c r="H850" s="2"/>
      <c r="I850" s="2"/>
      <c r="J850" s="2"/>
      <c r="K850" s="2"/>
      <c r="L850" s="2"/>
      <c r="M850" s="2"/>
      <c r="N850" s="386"/>
      <c r="O850" s="2"/>
      <c r="P850" s="30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384"/>
      <c r="C851" s="385"/>
      <c r="D851" s="385"/>
      <c r="E851" s="2"/>
      <c r="F851" s="2"/>
      <c r="G851" s="2"/>
      <c r="H851" s="2"/>
      <c r="I851" s="2"/>
      <c r="J851" s="2"/>
      <c r="K851" s="2"/>
      <c r="L851" s="2"/>
      <c r="M851" s="2"/>
      <c r="N851" s="386"/>
      <c r="O851" s="2"/>
      <c r="P851" s="30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384"/>
      <c r="C852" s="385"/>
      <c r="D852" s="385"/>
      <c r="E852" s="2"/>
      <c r="F852" s="2"/>
      <c r="G852" s="2"/>
      <c r="H852" s="2"/>
      <c r="I852" s="2"/>
      <c r="J852" s="2"/>
      <c r="K852" s="2"/>
      <c r="L852" s="2"/>
      <c r="M852" s="2"/>
      <c r="N852" s="386"/>
      <c r="O852" s="2"/>
      <c r="P852" s="30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384"/>
      <c r="C853" s="385"/>
      <c r="D853" s="385"/>
      <c r="E853" s="2"/>
      <c r="F853" s="2"/>
      <c r="G853" s="2"/>
      <c r="H853" s="2"/>
      <c r="I853" s="2"/>
      <c r="J853" s="2"/>
      <c r="K853" s="2"/>
      <c r="L853" s="2"/>
      <c r="M853" s="2"/>
      <c r="N853" s="386"/>
      <c r="O853" s="2"/>
      <c r="P853" s="30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384"/>
      <c r="C854" s="385"/>
      <c r="D854" s="385"/>
      <c r="E854" s="2"/>
      <c r="F854" s="2"/>
      <c r="G854" s="2"/>
      <c r="H854" s="2"/>
      <c r="I854" s="2"/>
      <c r="J854" s="2"/>
      <c r="K854" s="2"/>
      <c r="L854" s="2"/>
      <c r="M854" s="2"/>
      <c r="N854" s="386"/>
      <c r="O854" s="2"/>
      <c r="P854" s="30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384"/>
      <c r="C855" s="385"/>
      <c r="D855" s="385"/>
      <c r="E855" s="2"/>
      <c r="F855" s="2"/>
      <c r="G855" s="2"/>
      <c r="H855" s="2"/>
      <c r="I855" s="2"/>
      <c r="J855" s="2"/>
      <c r="K855" s="2"/>
      <c r="L855" s="2"/>
      <c r="M855" s="2"/>
      <c r="N855" s="386"/>
      <c r="O855" s="2"/>
      <c r="P855" s="30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384"/>
      <c r="C856" s="385"/>
      <c r="D856" s="385"/>
      <c r="E856" s="2"/>
      <c r="F856" s="2"/>
      <c r="G856" s="2"/>
      <c r="H856" s="2"/>
      <c r="I856" s="2"/>
      <c r="J856" s="2"/>
      <c r="K856" s="2"/>
      <c r="L856" s="2"/>
      <c r="M856" s="2"/>
      <c r="N856" s="386"/>
      <c r="O856" s="2"/>
      <c r="P856" s="30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384"/>
      <c r="C857" s="385"/>
      <c r="D857" s="385"/>
      <c r="E857" s="2"/>
      <c r="F857" s="2"/>
      <c r="G857" s="2"/>
      <c r="H857" s="2"/>
      <c r="I857" s="2"/>
      <c r="J857" s="2"/>
      <c r="K857" s="2"/>
      <c r="L857" s="2"/>
      <c r="M857" s="2"/>
      <c r="N857" s="386"/>
      <c r="O857" s="2"/>
      <c r="P857" s="30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384"/>
      <c r="C858" s="385"/>
      <c r="D858" s="385"/>
      <c r="E858" s="2"/>
      <c r="F858" s="2"/>
      <c r="G858" s="2"/>
      <c r="H858" s="2"/>
      <c r="I858" s="2"/>
      <c r="J858" s="2"/>
      <c r="K858" s="2"/>
      <c r="L858" s="2"/>
      <c r="M858" s="2"/>
      <c r="N858" s="386"/>
      <c r="O858" s="2"/>
      <c r="P858" s="30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384"/>
      <c r="C859" s="385"/>
      <c r="D859" s="385"/>
      <c r="E859" s="2"/>
      <c r="F859" s="2"/>
      <c r="G859" s="2"/>
      <c r="H859" s="2"/>
      <c r="I859" s="2"/>
      <c r="J859" s="2"/>
      <c r="K859" s="2"/>
      <c r="L859" s="2"/>
      <c r="M859" s="2"/>
      <c r="N859" s="386"/>
      <c r="O859" s="2"/>
      <c r="P859" s="30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384"/>
      <c r="C860" s="385"/>
      <c r="D860" s="385"/>
      <c r="E860" s="2"/>
      <c r="F860" s="2"/>
      <c r="G860" s="2"/>
      <c r="H860" s="2"/>
      <c r="I860" s="2"/>
      <c r="J860" s="2"/>
      <c r="K860" s="2"/>
      <c r="L860" s="2"/>
      <c r="M860" s="2"/>
      <c r="N860" s="386"/>
      <c r="O860" s="2"/>
      <c r="P860" s="30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384"/>
      <c r="C861" s="385"/>
      <c r="D861" s="385"/>
      <c r="E861" s="2"/>
      <c r="F861" s="2"/>
      <c r="G861" s="2"/>
      <c r="H861" s="2"/>
      <c r="I861" s="2"/>
      <c r="J861" s="2"/>
      <c r="K861" s="2"/>
      <c r="L861" s="2"/>
      <c r="M861" s="2"/>
      <c r="N861" s="386"/>
      <c r="O861" s="2"/>
      <c r="P861" s="30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384"/>
      <c r="C862" s="385"/>
      <c r="D862" s="385"/>
      <c r="E862" s="2"/>
      <c r="F862" s="2"/>
      <c r="G862" s="2"/>
      <c r="H862" s="2"/>
      <c r="I862" s="2"/>
      <c r="J862" s="2"/>
      <c r="K862" s="2"/>
      <c r="L862" s="2"/>
      <c r="M862" s="2"/>
      <c r="N862" s="386"/>
      <c r="O862" s="2"/>
      <c r="P862" s="30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384"/>
      <c r="C863" s="385"/>
      <c r="D863" s="385"/>
      <c r="E863" s="2"/>
      <c r="F863" s="2"/>
      <c r="G863" s="2"/>
      <c r="H863" s="2"/>
      <c r="I863" s="2"/>
      <c r="J863" s="2"/>
      <c r="K863" s="2"/>
      <c r="L863" s="2"/>
      <c r="M863" s="2"/>
      <c r="N863" s="386"/>
      <c r="O863" s="2"/>
      <c r="P863" s="30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384"/>
      <c r="C864" s="385"/>
      <c r="D864" s="385"/>
      <c r="E864" s="2"/>
      <c r="F864" s="2"/>
      <c r="G864" s="2"/>
      <c r="H864" s="2"/>
      <c r="I864" s="2"/>
      <c r="J864" s="2"/>
      <c r="K864" s="2"/>
      <c r="L864" s="2"/>
      <c r="M864" s="2"/>
      <c r="N864" s="386"/>
      <c r="O864" s="2"/>
      <c r="P864" s="30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384"/>
      <c r="C865" s="385"/>
      <c r="D865" s="385"/>
      <c r="E865" s="2"/>
      <c r="F865" s="2"/>
      <c r="G865" s="2"/>
      <c r="H865" s="2"/>
      <c r="I865" s="2"/>
      <c r="J865" s="2"/>
      <c r="K865" s="2"/>
      <c r="L865" s="2"/>
      <c r="M865" s="2"/>
      <c r="N865" s="386"/>
      <c r="O865" s="2"/>
      <c r="P865" s="30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384"/>
      <c r="C866" s="385"/>
      <c r="D866" s="385"/>
      <c r="E866" s="2"/>
      <c r="F866" s="2"/>
      <c r="G866" s="2"/>
      <c r="H866" s="2"/>
      <c r="I866" s="2"/>
      <c r="J866" s="2"/>
      <c r="K866" s="2"/>
      <c r="L866" s="2"/>
      <c r="M866" s="2"/>
      <c r="N866" s="386"/>
      <c r="O866" s="2"/>
      <c r="P866" s="30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384"/>
      <c r="C867" s="385"/>
      <c r="D867" s="385"/>
      <c r="E867" s="2"/>
      <c r="F867" s="2"/>
      <c r="G867" s="2"/>
      <c r="H867" s="2"/>
      <c r="I867" s="2"/>
      <c r="J867" s="2"/>
      <c r="K867" s="2"/>
      <c r="L867" s="2"/>
      <c r="M867" s="2"/>
      <c r="N867" s="386"/>
      <c r="O867" s="2"/>
      <c r="P867" s="30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384"/>
      <c r="C868" s="385"/>
      <c r="D868" s="385"/>
      <c r="E868" s="2"/>
      <c r="F868" s="2"/>
      <c r="G868" s="2"/>
      <c r="H868" s="2"/>
      <c r="I868" s="2"/>
      <c r="J868" s="2"/>
      <c r="K868" s="2"/>
      <c r="L868" s="2"/>
      <c r="M868" s="2"/>
      <c r="N868" s="386"/>
      <c r="O868" s="2"/>
      <c r="P868" s="30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384"/>
      <c r="C869" s="385"/>
      <c r="D869" s="385"/>
      <c r="E869" s="2"/>
      <c r="F869" s="2"/>
      <c r="G869" s="2"/>
      <c r="H869" s="2"/>
      <c r="I869" s="2"/>
      <c r="J869" s="2"/>
      <c r="K869" s="2"/>
      <c r="L869" s="2"/>
      <c r="M869" s="2"/>
      <c r="N869" s="386"/>
      <c r="O869" s="2"/>
      <c r="P869" s="30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384"/>
      <c r="C870" s="385"/>
      <c r="D870" s="385"/>
      <c r="E870" s="2"/>
      <c r="F870" s="2"/>
      <c r="G870" s="2"/>
      <c r="H870" s="2"/>
      <c r="I870" s="2"/>
      <c r="J870" s="2"/>
      <c r="K870" s="2"/>
      <c r="L870" s="2"/>
      <c r="M870" s="2"/>
      <c r="N870" s="386"/>
      <c r="O870" s="2"/>
      <c r="P870" s="30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384"/>
      <c r="C871" s="385"/>
      <c r="D871" s="385"/>
      <c r="E871" s="2"/>
      <c r="F871" s="2"/>
      <c r="G871" s="2"/>
      <c r="H871" s="2"/>
      <c r="I871" s="2"/>
      <c r="J871" s="2"/>
      <c r="K871" s="2"/>
      <c r="L871" s="2"/>
      <c r="M871" s="2"/>
      <c r="N871" s="386"/>
      <c r="O871" s="2"/>
      <c r="P871" s="30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384"/>
      <c r="C872" s="385"/>
      <c r="D872" s="385"/>
      <c r="E872" s="2"/>
      <c r="F872" s="2"/>
      <c r="G872" s="2"/>
      <c r="H872" s="2"/>
      <c r="I872" s="2"/>
      <c r="J872" s="2"/>
      <c r="K872" s="2"/>
      <c r="L872" s="2"/>
      <c r="M872" s="2"/>
      <c r="N872" s="386"/>
      <c r="O872" s="2"/>
      <c r="P872" s="30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384"/>
      <c r="C873" s="385"/>
      <c r="D873" s="385"/>
      <c r="E873" s="2"/>
      <c r="F873" s="2"/>
      <c r="G873" s="2"/>
      <c r="H873" s="2"/>
      <c r="I873" s="2"/>
      <c r="J873" s="2"/>
      <c r="K873" s="2"/>
      <c r="L873" s="2"/>
      <c r="M873" s="2"/>
      <c r="N873" s="386"/>
      <c r="O873" s="2"/>
      <c r="P873" s="30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384"/>
      <c r="C874" s="385"/>
      <c r="D874" s="385"/>
      <c r="E874" s="2"/>
      <c r="F874" s="2"/>
      <c r="G874" s="2"/>
      <c r="H874" s="2"/>
      <c r="I874" s="2"/>
      <c r="J874" s="2"/>
      <c r="K874" s="2"/>
      <c r="L874" s="2"/>
      <c r="M874" s="2"/>
      <c r="N874" s="386"/>
      <c r="O874" s="2"/>
      <c r="P874" s="30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384"/>
      <c r="C875" s="385"/>
      <c r="D875" s="385"/>
      <c r="E875" s="2"/>
      <c r="F875" s="2"/>
      <c r="G875" s="2"/>
      <c r="H875" s="2"/>
      <c r="I875" s="2"/>
      <c r="J875" s="2"/>
      <c r="K875" s="2"/>
      <c r="L875" s="2"/>
      <c r="M875" s="2"/>
      <c r="N875" s="386"/>
      <c r="O875" s="2"/>
      <c r="P875" s="30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384"/>
      <c r="C876" s="385"/>
      <c r="D876" s="385"/>
      <c r="E876" s="2"/>
      <c r="F876" s="2"/>
      <c r="G876" s="2"/>
      <c r="H876" s="2"/>
      <c r="I876" s="2"/>
      <c r="J876" s="2"/>
      <c r="K876" s="2"/>
      <c r="L876" s="2"/>
      <c r="M876" s="2"/>
      <c r="N876" s="386"/>
      <c r="O876" s="2"/>
      <c r="P876" s="30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384"/>
      <c r="C877" s="385"/>
      <c r="D877" s="385"/>
      <c r="E877" s="2"/>
      <c r="F877" s="2"/>
      <c r="G877" s="2"/>
      <c r="H877" s="2"/>
      <c r="I877" s="2"/>
      <c r="J877" s="2"/>
      <c r="K877" s="2"/>
      <c r="L877" s="2"/>
      <c r="M877" s="2"/>
      <c r="N877" s="386"/>
      <c r="O877" s="2"/>
      <c r="P877" s="30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384"/>
      <c r="C878" s="385"/>
      <c r="D878" s="385"/>
      <c r="E878" s="2"/>
      <c r="F878" s="2"/>
      <c r="G878" s="2"/>
      <c r="H878" s="2"/>
      <c r="I878" s="2"/>
      <c r="J878" s="2"/>
      <c r="K878" s="2"/>
      <c r="L878" s="2"/>
      <c r="M878" s="2"/>
      <c r="N878" s="386"/>
      <c r="O878" s="2"/>
      <c r="P878" s="30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384"/>
      <c r="C879" s="385"/>
      <c r="D879" s="385"/>
      <c r="E879" s="2"/>
      <c r="F879" s="2"/>
      <c r="G879" s="2"/>
      <c r="H879" s="2"/>
      <c r="I879" s="2"/>
      <c r="J879" s="2"/>
      <c r="K879" s="2"/>
      <c r="L879" s="2"/>
      <c r="M879" s="2"/>
      <c r="N879" s="386"/>
      <c r="O879" s="2"/>
      <c r="P879" s="30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384"/>
      <c r="C880" s="385"/>
      <c r="D880" s="385"/>
      <c r="E880" s="2"/>
      <c r="F880" s="2"/>
      <c r="G880" s="2"/>
      <c r="H880" s="2"/>
      <c r="I880" s="2"/>
      <c r="J880" s="2"/>
      <c r="K880" s="2"/>
      <c r="L880" s="2"/>
      <c r="M880" s="2"/>
      <c r="N880" s="386"/>
      <c r="O880" s="2"/>
      <c r="P880" s="30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384"/>
      <c r="C881" s="385"/>
      <c r="D881" s="385"/>
      <c r="E881" s="2"/>
      <c r="F881" s="2"/>
      <c r="G881" s="2"/>
      <c r="H881" s="2"/>
      <c r="I881" s="2"/>
      <c r="J881" s="2"/>
      <c r="K881" s="2"/>
      <c r="L881" s="2"/>
      <c r="M881" s="2"/>
      <c r="N881" s="386"/>
      <c r="O881" s="2"/>
      <c r="P881" s="30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384"/>
      <c r="C882" s="385"/>
      <c r="D882" s="385"/>
      <c r="E882" s="2"/>
      <c r="F882" s="2"/>
      <c r="G882" s="2"/>
      <c r="H882" s="2"/>
      <c r="I882" s="2"/>
      <c r="J882" s="2"/>
      <c r="K882" s="2"/>
      <c r="L882" s="2"/>
      <c r="M882" s="2"/>
      <c r="N882" s="386"/>
      <c r="O882" s="2"/>
      <c r="P882" s="30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384"/>
      <c r="C883" s="385"/>
      <c r="D883" s="385"/>
      <c r="E883" s="2"/>
      <c r="F883" s="2"/>
      <c r="G883" s="2"/>
      <c r="H883" s="2"/>
      <c r="I883" s="2"/>
      <c r="J883" s="2"/>
      <c r="K883" s="2"/>
      <c r="L883" s="2"/>
      <c r="M883" s="2"/>
      <c r="N883" s="386"/>
      <c r="O883" s="2"/>
      <c r="P883" s="30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384"/>
      <c r="C884" s="385"/>
      <c r="D884" s="385"/>
      <c r="E884" s="2"/>
      <c r="F884" s="2"/>
      <c r="G884" s="2"/>
      <c r="H884" s="2"/>
      <c r="I884" s="2"/>
      <c r="J884" s="2"/>
      <c r="K884" s="2"/>
      <c r="L884" s="2"/>
      <c r="M884" s="2"/>
      <c r="N884" s="386"/>
      <c r="O884" s="2"/>
      <c r="P884" s="30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384"/>
      <c r="C885" s="385"/>
      <c r="D885" s="385"/>
      <c r="E885" s="2"/>
      <c r="F885" s="2"/>
      <c r="G885" s="2"/>
      <c r="H885" s="2"/>
      <c r="I885" s="2"/>
      <c r="J885" s="2"/>
      <c r="K885" s="2"/>
      <c r="L885" s="2"/>
      <c r="M885" s="2"/>
      <c r="N885" s="386"/>
      <c r="O885" s="2"/>
      <c r="P885" s="30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384"/>
      <c r="C886" s="385"/>
      <c r="D886" s="385"/>
      <c r="E886" s="2"/>
      <c r="F886" s="2"/>
      <c r="G886" s="2"/>
      <c r="H886" s="2"/>
      <c r="I886" s="2"/>
      <c r="J886" s="2"/>
      <c r="K886" s="2"/>
      <c r="L886" s="2"/>
      <c r="M886" s="2"/>
      <c r="N886" s="386"/>
      <c r="O886" s="2"/>
      <c r="P886" s="30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384"/>
      <c r="C887" s="385"/>
      <c r="D887" s="385"/>
      <c r="E887" s="2"/>
      <c r="F887" s="2"/>
      <c r="G887" s="2"/>
      <c r="H887" s="2"/>
      <c r="I887" s="2"/>
      <c r="J887" s="2"/>
      <c r="K887" s="2"/>
      <c r="L887" s="2"/>
      <c r="M887" s="2"/>
      <c r="N887" s="386"/>
      <c r="O887" s="2"/>
      <c r="P887" s="30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384"/>
      <c r="C888" s="385"/>
      <c r="D888" s="385"/>
      <c r="E888" s="2"/>
      <c r="F888" s="2"/>
      <c r="G888" s="2"/>
      <c r="H888" s="2"/>
      <c r="I888" s="2"/>
      <c r="J888" s="2"/>
      <c r="K888" s="2"/>
      <c r="L888" s="2"/>
      <c r="M888" s="2"/>
      <c r="N888" s="386"/>
      <c r="O888" s="2"/>
      <c r="P888" s="30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384"/>
      <c r="C889" s="385"/>
      <c r="D889" s="385"/>
      <c r="E889" s="2"/>
      <c r="F889" s="2"/>
      <c r="G889" s="2"/>
      <c r="H889" s="2"/>
      <c r="I889" s="2"/>
      <c r="J889" s="2"/>
      <c r="K889" s="2"/>
      <c r="L889" s="2"/>
      <c r="M889" s="2"/>
      <c r="N889" s="386"/>
      <c r="O889" s="2"/>
      <c r="P889" s="30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384"/>
      <c r="C890" s="385"/>
      <c r="D890" s="385"/>
      <c r="E890" s="2"/>
      <c r="F890" s="2"/>
      <c r="G890" s="2"/>
      <c r="H890" s="2"/>
      <c r="I890" s="2"/>
      <c r="J890" s="2"/>
      <c r="K890" s="2"/>
      <c r="L890" s="2"/>
      <c r="M890" s="2"/>
      <c r="N890" s="386"/>
      <c r="O890" s="2"/>
      <c r="P890" s="30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384"/>
      <c r="C891" s="385"/>
      <c r="D891" s="385"/>
      <c r="E891" s="2"/>
      <c r="F891" s="2"/>
      <c r="G891" s="2"/>
      <c r="H891" s="2"/>
      <c r="I891" s="2"/>
      <c r="J891" s="2"/>
      <c r="K891" s="2"/>
      <c r="L891" s="2"/>
      <c r="M891" s="2"/>
      <c r="N891" s="386"/>
      <c r="O891" s="2"/>
      <c r="P891" s="30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384"/>
      <c r="C892" s="385"/>
      <c r="D892" s="385"/>
      <c r="E892" s="2"/>
      <c r="F892" s="2"/>
      <c r="G892" s="2"/>
      <c r="H892" s="2"/>
      <c r="I892" s="2"/>
      <c r="J892" s="2"/>
      <c r="K892" s="2"/>
      <c r="L892" s="2"/>
      <c r="M892" s="2"/>
      <c r="N892" s="386"/>
      <c r="O892" s="2"/>
      <c r="P892" s="30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384"/>
      <c r="C893" s="385"/>
      <c r="D893" s="385"/>
      <c r="E893" s="2"/>
      <c r="F893" s="2"/>
      <c r="G893" s="2"/>
      <c r="H893" s="2"/>
      <c r="I893" s="2"/>
      <c r="J893" s="2"/>
      <c r="K893" s="2"/>
      <c r="L893" s="2"/>
      <c r="M893" s="2"/>
      <c r="N893" s="386"/>
      <c r="O893" s="2"/>
      <c r="P893" s="30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384"/>
      <c r="C894" s="385"/>
      <c r="D894" s="385"/>
      <c r="E894" s="2"/>
      <c r="F894" s="2"/>
      <c r="G894" s="2"/>
      <c r="H894" s="2"/>
      <c r="I894" s="2"/>
      <c r="J894" s="2"/>
      <c r="K894" s="2"/>
      <c r="L894" s="2"/>
      <c r="M894" s="2"/>
      <c r="N894" s="386"/>
      <c r="O894" s="2"/>
      <c r="P894" s="30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384"/>
      <c r="C895" s="385"/>
      <c r="D895" s="385"/>
      <c r="E895" s="2"/>
      <c r="F895" s="2"/>
      <c r="G895" s="2"/>
      <c r="H895" s="2"/>
      <c r="I895" s="2"/>
      <c r="J895" s="2"/>
      <c r="K895" s="2"/>
      <c r="L895" s="2"/>
      <c r="M895" s="2"/>
      <c r="N895" s="386"/>
      <c r="O895" s="2"/>
      <c r="P895" s="30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384"/>
      <c r="C896" s="385"/>
      <c r="D896" s="385"/>
      <c r="E896" s="2"/>
      <c r="F896" s="2"/>
      <c r="G896" s="2"/>
      <c r="H896" s="2"/>
      <c r="I896" s="2"/>
      <c r="J896" s="2"/>
      <c r="K896" s="2"/>
      <c r="L896" s="2"/>
      <c r="M896" s="2"/>
      <c r="N896" s="386"/>
      <c r="O896" s="2"/>
      <c r="P896" s="30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384"/>
      <c r="C897" s="385"/>
      <c r="D897" s="385"/>
      <c r="E897" s="2"/>
      <c r="F897" s="2"/>
      <c r="G897" s="2"/>
      <c r="H897" s="2"/>
      <c r="I897" s="2"/>
      <c r="J897" s="2"/>
      <c r="K897" s="2"/>
      <c r="L897" s="2"/>
      <c r="M897" s="2"/>
      <c r="N897" s="386"/>
      <c r="O897" s="2"/>
      <c r="P897" s="30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384"/>
      <c r="C898" s="385"/>
      <c r="D898" s="385"/>
      <c r="E898" s="2"/>
      <c r="F898" s="2"/>
      <c r="G898" s="2"/>
      <c r="H898" s="2"/>
      <c r="I898" s="2"/>
      <c r="J898" s="2"/>
      <c r="K898" s="2"/>
      <c r="L898" s="2"/>
      <c r="M898" s="2"/>
      <c r="N898" s="386"/>
      <c r="O898" s="2"/>
      <c r="P898" s="30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384"/>
      <c r="C899" s="385"/>
      <c r="D899" s="385"/>
      <c r="E899" s="2"/>
      <c r="F899" s="2"/>
      <c r="G899" s="2"/>
      <c r="H899" s="2"/>
      <c r="I899" s="2"/>
      <c r="J899" s="2"/>
      <c r="K899" s="2"/>
      <c r="L899" s="2"/>
      <c r="M899" s="2"/>
      <c r="N899" s="386"/>
      <c r="O899" s="2"/>
      <c r="P899" s="30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384"/>
      <c r="C900" s="385"/>
      <c r="D900" s="385"/>
      <c r="E900" s="2"/>
      <c r="F900" s="2"/>
      <c r="G900" s="2"/>
      <c r="H900" s="2"/>
      <c r="I900" s="2"/>
      <c r="J900" s="2"/>
      <c r="K900" s="2"/>
      <c r="L900" s="2"/>
      <c r="M900" s="2"/>
      <c r="N900" s="386"/>
      <c r="O900" s="2"/>
      <c r="P900" s="30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384"/>
      <c r="C901" s="385"/>
      <c r="D901" s="385"/>
      <c r="E901" s="2"/>
      <c r="F901" s="2"/>
      <c r="G901" s="2"/>
      <c r="H901" s="2"/>
      <c r="I901" s="2"/>
      <c r="J901" s="2"/>
      <c r="K901" s="2"/>
      <c r="L901" s="2"/>
      <c r="M901" s="2"/>
      <c r="N901" s="386"/>
      <c r="O901" s="2"/>
      <c r="P901" s="30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384"/>
      <c r="C902" s="385"/>
      <c r="D902" s="385"/>
      <c r="E902" s="2"/>
      <c r="F902" s="2"/>
      <c r="G902" s="2"/>
      <c r="H902" s="2"/>
      <c r="I902" s="2"/>
      <c r="J902" s="2"/>
      <c r="K902" s="2"/>
      <c r="L902" s="2"/>
      <c r="M902" s="2"/>
      <c r="N902" s="386"/>
      <c r="O902" s="2"/>
      <c r="P902" s="30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384"/>
      <c r="C903" s="385"/>
      <c r="D903" s="385"/>
      <c r="E903" s="2"/>
      <c r="F903" s="2"/>
      <c r="G903" s="2"/>
      <c r="H903" s="2"/>
      <c r="I903" s="2"/>
      <c r="J903" s="2"/>
      <c r="K903" s="2"/>
      <c r="L903" s="2"/>
      <c r="M903" s="2"/>
      <c r="N903" s="386"/>
      <c r="O903" s="2"/>
      <c r="P903" s="30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384"/>
      <c r="C904" s="385"/>
      <c r="D904" s="385"/>
      <c r="E904" s="2"/>
      <c r="F904" s="2"/>
      <c r="G904" s="2"/>
      <c r="H904" s="2"/>
      <c r="I904" s="2"/>
      <c r="J904" s="2"/>
      <c r="K904" s="2"/>
      <c r="L904" s="2"/>
      <c r="M904" s="2"/>
      <c r="N904" s="386"/>
      <c r="O904" s="2"/>
      <c r="P904" s="30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384"/>
      <c r="C905" s="385"/>
      <c r="D905" s="385"/>
      <c r="E905" s="2"/>
      <c r="F905" s="2"/>
      <c r="G905" s="2"/>
      <c r="H905" s="2"/>
      <c r="I905" s="2"/>
      <c r="J905" s="2"/>
      <c r="K905" s="2"/>
      <c r="L905" s="2"/>
      <c r="M905" s="2"/>
      <c r="N905" s="386"/>
      <c r="O905" s="2"/>
      <c r="P905" s="30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384"/>
      <c r="C906" s="385"/>
      <c r="D906" s="385"/>
      <c r="E906" s="2"/>
      <c r="F906" s="2"/>
      <c r="G906" s="2"/>
      <c r="H906" s="2"/>
      <c r="I906" s="2"/>
      <c r="J906" s="2"/>
      <c r="K906" s="2"/>
      <c r="L906" s="2"/>
      <c r="M906" s="2"/>
      <c r="N906" s="386"/>
      <c r="O906" s="2"/>
      <c r="P906" s="30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384"/>
      <c r="C907" s="385"/>
      <c r="D907" s="385"/>
      <c r="E907" s="2"/>
      <c r="F907" s="2"/>
      <c r="G907" s="2"/>
      <c r="H907" s="2"/>
      <c r="I907" s="2"/>
      <c r="J907" s="2"/>
      <c r="K907" s="2"/>
      <c r="L907" s="2"/>
      <c r="M907" s="2"/>
      <c r="N907" s="386"/>
      <c r="O907" s="2"/>
      <c r="P907" s="30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384"/>
      <c r="C908" s="385"/>
      <c r="D908" s="385"/>
      <c r="E908" s="2"/>
      <c r="F908" s="2"/>
      <c r="G908" s="2"/>
      <c r="H908" s="2"/>
      <c r="I908" s="2"/>
      <c r="J908" s="2"/>
      <c r="K908" s="2"/>
      <c r="L908" s="2"/>
      <c r="M908" s="2"/>
      <c r="N908" s="386"/>
      <c r="O908" s="2"/>
      <c r="P908" s="30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384"/>
      <c r="C909" s="385"/>
      <c r="D909" s="385"/>
      <c r="E909" s="2"/>
      <c r="F909" s="2"/>
      <c r="G909" s="2"/>
      <c r="H909" s="2"/>
      <c r="I909" s="2"/>
      <c r="J909" s="2"/>
      <c r="K909" s="2"/>
      <c r="L909" s="2"/>
      <c r="M909" s="2"/>
      <c r="N909" s="386"/>
      <c r="O909" s="2"/>
      <c r="P909" s="30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384"/>
      <c r="C910" s="385"/>
      <c r="D910" s="385"/>
      <c r="E910" s="2"/>
      <c r="F910" s="2"/>
      <c r="G910" s="2"/>
      <c r="H910" s="2"/>
      <c r="I910" s="2"/>
      <c r="J910" s="2"/>
      <c r="K910" s="2"/>
      <c r="L910" s="2"/>
      <c r="M910" s="2"/>
      <c r="N910" s="386"/>
      <c r="O910" s="2"/>
      <c r="P910" s="30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384"/>
      <c r="C911" s="385"/>
      <c r="D911" s="385"/>
      <c r="E911" s="2"/>
      <c r="F911" s="2"/>
      <c r="G911" s="2"/>
      <c r="H911" s="2"/>
      <c r="I911" s="2"/>
      <c r="J911" s="2"/>
      <c r="K911" s="2"/>
      <c r="L911" s="2"/>
      <c r="M911" s="2"/>
      <c r="N911" s="386"/>
      <c r="O911" s="2"/>
      <c r="P911" s="30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384"/>
      <c r="C912" s="385"/>
      <c r="D912" s="385"/>
      <c r="E912" s="2"/>
      <c r="F912" s="2"/>
      <c r="G912" s="2"/>
      <c r="H912" s="2"/>
      <c r="I912" s="2"/>
      <c r="J912" s="2"/>
      <c r="K912" s="2"/>
      <c r="L912" s="2"/>
      <c r="M912" s="2"/>
      <c r="N912" s="386"/>
      <c r="O912" s="2"/>
      <c r="P912" s="30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384"/>
      <c r="C913" s="385"/>
      <c r="D913" s="385"/>
      <c r="E913" s="2"/>
      <c r="F913" s="2"/>
      <c r="G913" s="2"/>
      <c r="H913" s="2"/>
      <c r="I913" s="2"/>
      <c r="J913" s="2"/>
      <c r="K913" s="2"/>
      <c r="L913" s="2"/>
      <c r="M913" s="2"/>
      <c r="N913" s="386"/>
      <c r="O913" s="2"/>
      <c r="P913" s="30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384"/>
      <c r="C914" s="385"/>
      <c r="D914" s="385"/>
      <c r="E914" s="2"/>
      <c r="F914" s="2"/>
      <c r="G914" s="2"/>
      <c r="H914" s="2"/>
      <c r="I914" s="2"/>
      <c r="J914" s="2"/>
      <c r="K914" s="2"/>
      <c r="L914" s="2"/>
      <c r="M914" s="2"/>
      <c r="N914" s="386"/>
      <c r="O914" s="2"/>
      <c r="P914" s="30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384"/>
      <c r="C915" s="385"/>
      <c r="D915" s="385"/>
      <c r="E915" s="2"/>
      <c r="F915" s="2"/>
      <c r="G915" s="2"/>
      <c r="H915" s="2"/>
      <c r="I915" s="2"/>
      <c r="J915" s="2"/>
      <c r="K915" s="2"/>
      <c r="L915" s="2"/>
      <c r="M915" s="2"/>
      <c r="N915" s="386"/>
      <c r="O915" s="2"/>
      <c r="P915" s="30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384"/>
      <c r="C916" s="385"/>
      <c r="D916" s="385"/>
      <c r="E916" s="2"/>
      <c r="F916" s="2"/>
      <c r="G916" s="2"/>
      <c r="H916" s="2"/>
      <c r="I916" s="2"/>
      <c r="J916" s="2"/>
      <c r="K916" s="2"/>
      <c r="L916" s="2"/>
      <c r="M916" s="2"/>
      <c r="N916" s="386"/>
      <c r="O916" s="2"/>
      <c r="P916" s="30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384"/>
      <c r="C917" s="385"/>
      <c r="D917" s="385"/>
      <c r="E917" s="2"/>
      <c r="F917" s="2"/>
      <c r="G917" s="2"/>
      <c r="H917" s="2"/>
      <c r="I917" s="2"/>
      <c r="J917" s="2"/>
      <c r="K917" s="2"/>
      <c r="L917" s="2"/>
      <c r="M917" s="2"/>
      <c r="N917" s="386"/>
      <c r="O917" s="2"/>
      <c r="P917" s="30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384"/>
      <c r="C918" s="385"/>
      <c r="D918" s="385"/>
      <c r="E918" s="2"/>
      <c r="F918" s="2"/>
      <c r="G918" s="2"/>
      <c r="H918" s="2"/>
      <c r="I918" s="2"/>
      <c r="J918" s="2"/>
      <c r="K918" s="2"/>
      <c r="L918" s="2"/>
      <c r="M918" s="2"/>
      <c r="N918" s="386"/>
      <c r="O918" s="2"/>
      <c r="P918" s="30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384"/>
      <c r="C919" s="385"/>
      <c r="D919" s="385"/>
      <c r="E919" s="2"/>
      <c r="F919" s="2"/>
      <c r="G919" s="2"/>
      <c r="H919" s="2"/>
      <c r="I919" s="2"/>
      <c r="J919" s="2"/>
      <c r="K919" s="2"/>
      <c r="L919" s="2"/>
      <c r="M919" s="2"/>
      <c r="N919" s="386"/>
      <c r="O919" s="2"/>
      <c r="P919" s="30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384"/>
      <c r="C920" s="385"/>
      <c r="D920" s="385"/>
      <c r="E920" s="2"/>
      <c r="F920" s="2"/>
      <c r="G920" s="2"/>
      <c r="H920" s="2"/>
      <c r="I920" s="2"/>
      <c r="J920" s="2"/>
      <c r="K920" s="2"/>
      <c r="L920" s="2"/>
      <c r="M920" s="2"/>
      <c r="N920" s="386"/>
      <c r="O920" s="2"/>
      <c r="P920" s="30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384"/>
      <c r="C921" s="385"/>
      <c r="D921" s="385"/>
      <c r="E921" s="2"/>
      <c r="F921" s="2"/>
      <c r="G921" s="2"/>
      <c r="H921" s="2"/>
      <c r="I921" s="2"/>
      <c r="J921" s="2"/>
      <c r="K921" s="2"/>
      <c r="L921" s="2"/>
      <c r="M921" s="2"/>
      <c r="N921" s="386"/>
      <c r="O921" s="2"/>
      <c r="P921" s="30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384"/>
      <c r="C922" s="385"/>
      <c r="D922" s="385"/>
      <c r="E922" s="2"/>
      <c r="F922" s="2"/>
      <c r="G922" s="2"/>
      <c r="H922" s="2"/>
      <c r="I922" s="2"/>
      <c r="J922" s="2"/>
      <c r="K922" s="2"/>
      <c r="L922" s="2"/>
      <c r="M922" s="2"/>
      <c r="N922" s="386"/>
      <c r="O922" s="2"/>
      <c r="P922" s="30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384"/>
      <c r="C923" s="385"/>
      <c r="D923" s="385"/>
      <c r="E923" s="2"/>
      <c r="F923" s="2"/>
      <c r="G923" s="2"/>
      <c r="H923" s="2"/>
      <c r="I923" s="2"/>
      <c r="J923" s="2"/>
      <c r="K923" s="2"/>
      <c r="L923" s="2"/>
      <c r="M923" s="2"/>
      <c r="N923" s="386"/>
      <c r="O923" s="2"/>
      <c r="P923" s="30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384"/>
      <c r="C924" s="385"/>
      <c r="D924" s="385"/>
      <c r="E924" s="2"/>
      <c r="F924" s="2"/>
      <c r="G924" s="2"/>
      <c r="H924" s="2"/>
      <c r="I924" s="2"/>
      <c r="J924" s="2"/>
      <c r="K924" s="2"/>
      <c r="L924" s="2"/>
      <c r="M924" s="2"/>
      <c r="N924" s="386"/>
      <c r="O924" s="2"/>
      <c r="P924" s="30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384"/>
      <c r="C925" s="385"/>
      <c r="D925" s="385"/>
      <c r="E925" s="2"/>
      <c r="F925" s="2"/>
      <c r="G925" s="2"/>
      <c r="H925" s="2"/>
      <c r="I925" s="2"/>
      <c r="J925" s="2"/>
      <c r="K925" s="2"/>
      <c r="L925" s="2"/>
      <c r="M925" s="2"/>
      <c r="N925" s="386"/>
      <c r="O925" s="2"/>
      <c r="P925" s="30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384"/>
      <c r="C926" s="385"/>
      <c r="D926" s="385"/>
      <c r="E926" s="2"/>
      <c r="F926" s="2"/>
      <c r="G926" s="2"/>
      <c r="H926" s="2"/>
      <c r="I926" s="2"/>
      <c r="J926" s="2"/>
      <c r="K926" s="2"/>
      <c r="L926" s="2"/>
      <c r="M926" s="2"/>
      <c r="N926" s="386"/>
      <c r="O926" s="2"/>
      <c r="P926" s="30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384"/>
      <c r="C927" s="385"/>
      <c r="D927" s="385"/>
      <c r="E927" s="2"/>
      <c r="F927" s="2"/>
      <c r="G927" s="2"/>
      <c r="H927" s="2"/>
      <c r="I927" s="2"/>
      <c r="J927" s="2"/>
      <c r="K927" s="2"/>
      <c r="L927" s="2"/>
      <c r="M927" s="2"/>
      <c r="N927" s="386"/>
      <c r="O927" s="2"/>
      <c r="P927" s="30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384"/>
      <c r="C928" s="385"/>
      <c r="D928" s="385"/>
      <c r="E928" s="2"/>
      <c r="F928" s="2"/>
      <c r="G928" s="2"/>
      <c r="H928" s="2"/>
      <c r="I928" s="2"/>
      <c r="J928" s="2"/>
      <c r="K928" s="2"/>
      <c r="L928" s="2"/>
      <c r="M928" s="2"/>
      <c r="N928" s="386"/>
      <c r="O928" s="2"/>
      <c r="P928" s="30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384"/>
      <c r="C929" s="385"/>
      <c r="D929" s="385"/>
      <c r="E929" s="2"/>
      <c r="F929" s="2"/>
      <c r="G929" s="2"/>
      <c r="H929" s="2"/>
      <c r="I929" s="2"/>
      <c r="J929" s="2"/>
      <c r="K929" s="2"/>
      <c r="L929" s="2"/>
      <c r="M929" s="2"/>
      <c r="N929" s="386"/>
      <c r="O929" s="2"/>
      <c r="P929" s="30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384"/>
      <c r="C930" s="385"/>
      <c r="D930" s="385"/>
      <c r="E930" s="2"/>
      <c r="F930" s="2"/>
      <c r="G930" s="2"/>
      <c r="H930" s="2"/>
      <c r="I930" s="2"/>
      <c r="J930" s="2"/>
      <c r="K930" s="2"/>
      <c r="L930" s="2"/>
      <c r="M930" s="2"/>
      <c r="N930" s="386"/>
      <c r="O930" s="2"/>
      <c r="P930" s="30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384"/>
      <c r="C931" s="385"/>
      <c r="D931" s="385"/>
      <c r="E931" s="2"/>
      <c r="F931" s="2"/>
      <c r="G931" s="2"/>
      <c r="H931" s="2"/>
      <c r="I931" s="2"/>
      <c r="J931" s="2"/>
      <c r="K931" s="2"/>
      <c r="L931" s="2"/>
      <c r="M931" s="2"/>
      <c r="N931" s="386"/>
      <c r="O931" s="2"/>
      <c r="P931" s="30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384"/>
      <c r="C932" s="385"/>
      <c r="D932" s="385"/>
      <c r="E932" s="2"/>
      <c r="F932" s="2"/>
      <c r="G932" s="2"/>
      <c r="H932" s="2"/>
      <c r="I932" s="2"/>
      <c r="J932" s="2"/>
      <c r="K932" s="2"/>
      <c r="L932" s="2"/>
      <c r="M932" s="2"/>
      <c r="N932" s="386"/>
      <c r="O932" s="2"/>
      <c r="P932" s="30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384"/>
      <c r="C933" s="385"/>
      <c r="D933" s="385"/>
      <c r="E933" s="2"/>
      <c r="F933" s="2"/>
      <c r="G933" s="2"/>
      <c r="H933" s="2"/>
      <c r="I933" s="2"/>
      <c r="J933" s="2"/>
      <c r="K933" s="2"/>
      <c r="L933" s="2"/>
      <c r="M933" s="2"/>
      <c r="N933" s="386"/>
      <c r="O933" s="2"/>
      <c r="P933" s="30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384"/>
      <c r="C934" s="385"/>
      <c r="D934" s="385"/>
      <c r="E934" s="2"/>
      <c r="F934" s="2"/>
      <c r="G934" s="2"/>
      <c r="H934" s="2"/>
      <c r="I934" s="2"/>
      <c r="J934" s="2"/>
      <c r="K934" s="2"/>
      <c r="L934" s="2"/>
      <c r="M934" s="2"/>
      <c r="N934" s="386"/>
      <c r="O934" s="2"/>
      <c r="P934" s="30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384"/>
      <c r="C935" s="385"/>
      <c r="D935" s="385"/>
      <c r="E935" s="2"/>
      <c r="F935" s="2"/>
      <c r="G935" s="2"/>
      <c r="H935" s="2"/>
      <c r="I935" s="2"/>
      <c r="J935" s="2"/>
      <c r="K935" s="2"/>
      <c r="L935" s="2"/>
      <c r="M935" s="2"/>
      <c r="N935" s="386"/>
      <c r="O935" s="2"/>
      <c r="P935" s="30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384"/>
      <c r="C936" s="385"/>
      <c r="D936" s="385"/>
      <c r="E936" s="2"/>
      <c r="F936" s="2"/>
      <c r="G936" s="2"/>
      <c r="H936" s="2"/>
      <c r="I936" s="2"/>
      <c r="J936" s="2"/>
      <c r="K936" s="2"/>
      <c r="L936" s="2"/>
      <c r="M936" s="2"/>
      <c r="N936" s="386"/>
      <c r="O936" s="2"/>
      <c r="P936" s="30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384"/>
      <c r="C937" s="385"/>
      <c r="D937" s="385"/>
      <c r="E937" s="2"/>
      <c r="F937" s="2"/>
      <c r="G937" s="2"/>
      <c r="H937" s="2"/>
      <c r="I937" s="2"/>
      <c r="J937" s="2"/>
      <c r="K937" s="2"/>
      <c r="L937" s="2"/>
      <c r="M937" s="2"/>
      <c r="N937" s="386"/>
      <c r="O937" s="2"/>
      <c r="P937" s="30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384"/>
      <c r="C938" s="385"/>
      <c r="D938" s="385"/>
      <c r="E938" s="2"/>
      <c r="F938" s="2"/>
      <c r="G938" s="2"/>
      <c r="H938" s="2"/>
      <c r="I938" s="2"/>
      <c r="J938" s="2"/>
      <c r="K938" s="2"/>
      <c r="L938" s="2"/>
      <c r="M938" s="2"/>
      <c r="N938" s="386"/>
      <c r="O938" s="2"/>
      <c r="P938" s="30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384"/>
      <c r="C939" s="385"/>
      <c r="D939" s="385"/>
      <c r="E939" s="2"/>
      <c r="F939" s="2"/>
      <c r="G939" s="2"/>
      <c r="H939" s="2"/>
      <c r="I939" s="2"/>
      <c r="J939" s="2"/>
      <c r="K939" s="2"/>
      <c r="L939" s="2"/>
      <c r="M939" s="2"/>
      <c r="N939" s="386"/>
      <c r="O939" s="2"/>
      <c r="P939" s="30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384"/>
      <c r="C940" s="385"/>
      <c r="D940" s="385"/>
      <c r="E940" s="2"/>
      <c r="F940" s="2"/>
      <c r="G940" s="2"/>
      <c r="H940" s="2"/>
      <c r="I940" s="2"/>
      <c r="J940" s="2"/>
      <c r="K940" s="2"/>
      <c r="L940" s="2"/>
      <c r="M940" s="2"/>
      <c r="N940" s="386"/>
      <c r="O940" s="2"/>
      <c r="P940" s="30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384"/>
      <c r="C941" s="385"/>
      <c r="D941" s="385"/>
      <c r="E941" s="2"/>
      <c r="F941" s="2"/>
      <c r="G941" s="2"/>
      <c r="H941" s="2"/>
      <c r="I941" s="2"/>
      <c r="J941" s="2"/>
      <c r="K941" s="2"/>
      <c r="L941" s="2"/>
      <c r="M941" s="2"/>
      <c r="N941" s="386"/>
      <c r="O941" s="2"/>
      <c r="P941" s="30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384"/>
      <c r="C942" s="385"/>
      <c r="D942" s="385"/>
      <c r="E942" s="2"/>
      <c r="F942" s="2"/>
      <c r="G942" s="2"/>
      <c r="H942" s="2"/>
      <c r="I942" s="2"/>
      <c r="J942" s="2"/>
      <c r="K942" s="2"/>
      <c r="L942" s="2"/>
      <c r="M942" s="2"/>
      <c r="N942" s="386"/>
      <c r="O942" s="2"/>
      <c r="P942" s="30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384"/>
      <c r="C943" s="385"/>
      <c r="D943" s="385"/>
      <c r="E943" s="2"/>
      <c r="F943" s="2"/>
      <c r="G943" s="2"/>
      <c r="H943" s="2"/>
      <c r="I943" s="2"/>
      <c r="J943" s="2"/>
      <c r="K943" s="2"/>
      <c r="L943" s="2"/>
      <c r="M943" s="2"/>
      <c r="N943" s="386"/>
      <c r="O943" s="2"/>
      <c r="P943" s="30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384"/>
      <c r="C944" s="385"/>
      <c r="D944" s="385"/>
      <c r="E944" s="2"/>
      <c r="F944" s="2"/>
      <c r="G944" s="2"/>
      <c r="H944" s="2"/>
      <c r="I944" s="2"/>
      <c r="J944" s="2"/>
      <c r="K944" s="2"/>
      <c r="L944" s="2"/>
      <c r="M944" s="2"/>
      <c r="N944" s="386"/>
      <c r="O944" s="2"/>
      <c r="P944" s="30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384"/>
      <c r="C945" s="385"/>
      <c r="D945" s="385"/>
      <c r="E945" s="2"/>
      <c r="F945" s="2"/>
      <c r="G945" s="2"/>
      <c r="H945" s="2"/>
      <c r="I945" s="2"/>
      <c r="J945" s="2"/>
      <c r="K945" s="2"/>
      <c r="L945" s="2"/>
      <c r="M945" s="2"/>
      <c r="N945" s="386"/>
      <c r="O945" s="2"/>
      <c r="P945" s="30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384"/>
      <c r="C946" s="385"/>
      <c r="D946" s="385"/>
      <c r="E946" s="2"/>
      <c r="F946" s="2"/>
      <c r="G946" s="2"/>
      <c r="H946" s="2"/>
      <c r="I946" s="2"/>
      <c r="J946" s="2"/>
      <c r="K946" s="2"/>
      <c r="L946" s="2"/>
      <c r="M946" s="2"/>
      <c r="N946" s="386"/>
      <c r="O946" s="2"/>
      <c r="P946" s="30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384"/>
      <c r="C947" s="385"/>
      <c r="D947" s="385"/>
      <c r="E947" s="2"/>
      <c r="F947" s="2"/>
      <c r="G947" s="2"/>
      <c r="H947" s="2"/>
      <c r="I947" s="2"/>
      <c r="J947" s="2"/>
      <c r="K947" s="2"/>
      <c r="L947" s="2"/>
      <c r="M947" s="2"/>
      <c r="N947" s="386"/>
      <c r="O947" s="2"/>
      <c r="P947" s="30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384"/>
      <c r="C948" s="385"/>
      <c r="D948" s="385"/>
      <c r="E948" s="2"/>
      <c r="F948" s="2"/>
      <c r="G948" s="2"/>
      <c r="H948" s="2"/>
      <c r="I948" s="2"/>
      <c r="J948" s="2"/>
      <c r="K948" s="2"/>
      <c r="L948" s="2"/>
      <c r="M948" s="2"/>
      <c r="N948" s="386"/>
      <c r="O948" s="2"/>
      <c r="P948" s="30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384"/>
      <c r="C949" s="385"/>
      <c r="D949" s="385"/>
      <c r="E949" s="2"/>
      <c r="F949" s="2"/>
      <c r="G949" s="2"/>
      <c r="H949" s="2"/>
      <c r="I949" s="2"/>
      <c r="J949" s="2"/>
      <c r="K949" s="2"/>
      <c r="L949" s="2"/>
      <c r="M949" s="2"/>
      <c r="N949" s="386"/>
      <c r="O949" s="2"/>
      <c r="P949" s="30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384"/>
      <c r="C950" s="385"/>
      <c r="D950" s="385"/>
      <c r="E950" s="2"/>
      <c r="F950" s="2"/>
      <c r="G950" s="2"/>
      <c r="H950" s="2"/>
      <c r="I950" s="2"/>
      <c r="J950" s="2"/>
      <c r="K950" s="2"/>
      <c r="L950" s="2"/>
      <c r="M950" s="2"/>
      <c r="N950" s="386"/>
      <c r="O950" s="2"/>
      <c r="P950" s="30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384"/>
      <c r="C951" s="385"/>
      <c r="D951" s="385"/>
      <c r="E951" s="2"/>
      <c r="F951" s="2"/>
      <c r="G951" s="2"/>
      <c r="H951" s="2"/>
      <c r="I951" s="2"/>
      <c r="J951" s="2"/>
      <c r="K951" s="2"/>
      <c r="L951" s="2"/>
      <c r="M951" s="2"/>
      <c r="N951" s="386"/>
      <c r="O951" s="2"/>
      <c r="P951" s="30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384"/>
      <c r="C952" s="385"/>
      <c r="D952" s="385"/>
      <c r="E952" s="2"/>
      <c r="F952" s="2"/>
      <c r="G952" s="2"/>
      <c r="H952" s="2"/>
      <c r="I952" s="2"/>
      <c r="J952" s="2"/>
      <c r="K952" s="2"/>
      <c r="L952" s="2"/>
      <c r="M952" s="2"/>
      <c r="N952" s="386"/>
      <c r="O952" s="2"/>
      <c r="P952" s="30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384"/>
      <c r="C953" s="385"/>
      <c r="D953" s="385"/>
      <c r="E953" s="2"/>
      <c r="F953" s="2"/>
      <c r="G953" s="2"/>
      <c r="H953" s="2"/>
      <c r="I953" s="2"/>
      <c r="J953" s="2"/>
      <c r="K953" s="2"/>
      <c r="L953" s="2"/>
      <c r="M953" s="2"/>
      <c r="N953" s="386"/>
      <c r="O953" s="2"/>
      <c r="P953" s="30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384"/>
      <c r="C954" s="385"/>
      <c r="D954" s="385"/>
      <c r="E954" s="2"/>
      <c r="F954" s="2"/>
      <c r="G954" s="2"/>
      <c r="H954" s="2"/>
      <c r="I954" s="2"/>
      <c r="J954" s="2"/>
      <c r="K954" s="2"/>
      <c r="L954" s="2"/>
      <c r="M954" s="2"/>
      <c r="N954" s="386"/>
      <c r="O954" s="2"/>
      <c r="P954" s="30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384"/>
      <c r="C955" s="385"/>
      <c r="D955" s="385"/>
      <c r="E955" s="2"/>
      <c r="F955" s="2"/>
      <c r="G955" s="2"/>
      <c r="H955" s="2"/>
      <c r="I955" s="2"/>
      <c r="J955" s="2"/>
      <c r="K955" s="2"/>
      <c r="L955" s="2"/>
      <c r="M955" s="2"/>
      <c r="N955" s="386"/>
      <c r="O955" s="2"/>
      <c r="P955" s="30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384"/>
      <c r="C956" s="385"/>
      <c r="D956" s="385"/>
      <c r="E956" s="2"/>
      <c r="F956" s="2"/>
      <c r="G956" s="2"/>
      <c r="H956" s="2"/>
      <c r="I956" s="2"/>
      <c r="J956" s="2"/>
      <c r="K956" s="2"/>
      <c r="L956" s="2"/>
      <c r="M956" s="2"/>
      <c r="N956" s="386"/>
      <c r="O956" s="2"/>
      <c r="P956" s="30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384"/>
      <c r="C957" s="385"/>
      <c r="D957" s="385"/>
      <c r="E957" s="2"/>
      <c r="F957" s="2"/>
      <c r="G957" s="2"/>
      <c r="H957" s="2"/>
      <c r="I957" s="2"/>
      <c r="J957" s="2"/>
      <c r="K957" s="2"/>
      <c r="L957" s="2"/>
      <c r="M957" s="2"/>
      <c r="N957" s="386"/>
      <c r="O957" s="2"/>
      <c r="P957" s="30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384"/>
      <c r="C958" s="385"/>
      <c r="D958" s="385"/>
      <c r="E958" s="2"/>
      <c r="F958" s="2"/>
      <c r="G958" s="2"/>
      <c r="H958" s="2"/>
      <c r="I958" s="2"/>
      <c r="J958" s="2"/>
      <c r="K958" s="2"/>
      <c r="L958" s="2"/>
      <c r="M958" s="2"/>
      <c r="N958" s="386"/>
      <c r="O958" s="2"/>
      <c r="P958" s="30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384"/>
      <c r="C959" s="385"/>
      <c r="D959" s="385"/>
      <c r="E959" s="2"/>
      <c r="F959" s="2"/>
      <c r="G959" s="2"/>
      <c r="H959" s="2"/>
      <c r="I959" s="2"/>
      <c r="J959" s="2"/>
      <c r="K959" s="2"/>
      <c r="L959" s="2"/>
      <c r="M959" s="2"/>
      <c r="N959" s="386"/>
      <c r="O959" s="2"/>
      <c r="P959" s="30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384"/>
      <c r="C960" s="385"/>
      <c r="D960" s="385"/>
      <c r="E960" s="2"/>
      <c r="F960" s="2"/>
      <c r="G960" s="2"/>
      <c r="H960" s="2"/>
      <c r="I960" s="2"/>
      <c r="J960" s="2"/>
      <c r="K960" s="2"/>
      <c r="L960" s="2"/>
      <c r="M960" s="2"/>
      <c r="N960" s="386"/>
      <c r="O960" s="2"/>
      <c r="P960" s="30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384"/>
      <c r="C961" s="385"/>
      <c r="D961" s="385"/>
      <c r="E961" s="2"/>
      <c r="F961" s="2"/>
      <c r="G961" s="2"/>
      <c r="H961" s="2"/>
      <c r="I961" s="2"/>
      <c r="J961" s="2"/>
      <c r="K961" s="2"/>
      <c r="L961" s="2"/>
      <c r="M961" s="2"/>
      <c r="N961" s="386"/>
      <c r="O961" s="2"/>
      <c r="P961" s="30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384"/>
      <c r="C962" s="385"/>
      <c r="D962" s="385"/>
      <c r="E962" s="2"/>
      <c r="F962" s="2"/>
      <c r="G962" s="2"/>
      <c r="H962" s="2"/>
      <c r="I962" s="2"/>
      <c r="J962" s="2"/>
      <c r="K962" s="2"/>
      <c r="L962" s="2"/>
      <c r="M962" s="2"/>
      <c r="N962" s="386"/>
      <c r="O962" s="2"/>
      <c r="P962" s="30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384"/>
      <c r="C963" s="385"/>
      <c r="D963" s="385"/>
      <c r="E963" s="2"/>
      <c r="F963" s="2"/>
      <c r="G963" s="2"/>
      <c r="H963" s="2"/>
      <c r="I963" s="2"/>
      <c r="J963" s="2"/>
      <c r="K963" s="2"/>
      <c r="L963" s="2"/>
      <c r="M963" s="2"/>
      <c r="N963" s="386"/>
      <c r="O963" s="2"/>
      <c r="P963" s="30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384"/>
      <c r="C964" s="385"/>
      <c r="D964" s="385"/>
      <c r="E964" s="2"/>
      <c r="F964" s="2"/>
      <c r="G964" s="2"/>
      <c r="H964" s="2"/>
      <c r="I964" s="2"/>
      <c r="J964" s="2"/>
      <c r="K964" s="2"/>
      <c r="L964" s="2"/>
      <c r="M964" s="2"/>
      <c r="N964" s="386"/>
      <c r="O964" s="2"/>
      <c r="P964" s="30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384"/>
      <c r="C965" s="385"/>
      <c r="D965" s="385"/>
      <c r="E965" s="2"/>
      <c r="F965" s="2"/>
      <c r="G965" s="2"/>
      <c r="H965" s="2"/>
      <c r="I965" s="2"/>
      <c r="J965" s="2"/>
      <c r="K965" s="2"/>
      <c r="L965" s="2"/>
      <c r="M965" s="2"/>
      <c r="N965" s="386"/>
      <c r="O965" s="2"/>
      <c r="P965" s="30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384"/>
      <c r="C966" s="385"/>
      <c r="D966" s="385"/>
      <c r="E966" s="2"/>
      <c r="F966" s="2"/>
      <c r="G966" s="2"/>
      <c r="H966" s="2"/>
      <c r="I966" s="2"/>
      <c r="J966" s="2"/>
      <c r="K966" s="2"/>
      <c r="L966" s="2"/>
      <c r="M966" s="2"/>
      <c r="N966" s="386"/>
      <c r="O966" s="2"/>
      <c r="P966" s="30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384"/>
      <c r="C967" s="385"/>
      <c r="D967" s="385"/>
      <c r="E967" s="2"/>
      <c r="F967" s="2"/>
      <c r="G967" s="2"/>
      <c r="H967" s="2"/>
      <c r="I967" s="2"/>
      <c r="J967" s="2"/>
      <c r="K967" s="2"/>
      <c r="L967" s="2"/>
      <c r="M967" s="2"/>
      <c r="N967" s="386"/>
      <c r="O967" s="2"/>
      <c r="P967" s="30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384"/>
      <c r="C968" s="385"/>
      <c r="D968" s="385"/>
      <c r="E968" s="2"/>
      <c r="F968" s="2"/>
      <c r="G968" s="2"/>
      <c r="H968" s="2"/>
      <c r="I968" s="2"/>
      <c r="J968" s="2"/>
      <c r="K968" s="2"/>
      <c r="L968" s="2"/>
      <c r="M968" s="2"/>
      <c r="N968" s="386"/>
      <c r="O968" s="2"/>
      <c r="P968" s="30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384"/>
      <c r="C969" s="385"/>
      <c r="D969" s="385"/>
      <c r="E969" s="2"/>
      <c r="F969" s="2"/>
      <c r="G969" s="2"/>
      <c r="H969" s="2"/>
      <c r="I969" s="2"/>
      <c r="J969" s="2"/>
      <c r="K969" s="2"/>
      <c r="L969" s="2"/>
      <c r="M969" s="2"/>
      <c r="N969" s="386"/>
      <c r="O969" s="2"/>
      <c r="P969" s="30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384"/>
      <c r="C970" s="385"/>
      <c r="D970" s="385"/>
      <c r="E970" s="2"/>
      <c r="F970" s="2"/>
      <c r="G970" s="2"/>
      <c r="H970" s="2"/>
      <c r="I970" s="2"/>
      <c r="J970" s="2"/>
      <c r="K970" s="2"/>
      <c r="L970" s="2"/>
      <c r="M970" s="2"/>
      <c r="N970" s="386"/>
      <c r="O970" s="2"/>
      <c r="P970" s="30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384"/>
      <c r="C971" s="385"/>
      <c r="D971" s="385"/>
      <c r="E971" s="2"/>
      <c r="F971" s="2"/>
      <c r="G971" s="2"/>
      <c r="H971" s="2"/>
      <c r="I971" s="2"/>
      <c r="J971" s="2"/>
      <c r="K971" s="2"/>
      <c r="L971" s="2"/>
      <c r="M971" s="2"/>
      <c r="N971" s="386"/>
      <c r="O971" s="2"/>
      <c r="P971" s="30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384"/>
      <c r="C972" s="385"/>
      <c r="D972" s="385"/>
      <c r="E972" s="2"/>
      <c r="F972" s="2"/>
      <c r="G972" s="2"/>
      <c r="H972" s="2"/>
      <c r="I972" s="2"/>
      <c r="J972" s="2"/>
      <c r="K972" s="2"/>
      <c r="L972" s="2"/>
      <c r="M972" s="2"/>
      <c r="N972" s="386"/>
      <c r="O972" s="2"/>
      <c r="P972" s="30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384"/>
      <c r="C973" s="385"/>
      <c r="D973" s="385"/>
      <c r="E973" s="2"/>
      <c r="F973" s="2"/>
      <c r="G973" s="2"/>
      <c r="H973" s="2"/>
      <c r="I973" s="2"/>
      <c r="J973" s="2"/>
      <c r="K973" s="2"/>
      <c r="L973" s="2"/>
      <c r="M973" s="2"/>
      <c r="N973" s="386"/>
      <c r="O973" s="2"/>
      <c r="P973" s="30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384"/>
      <c r="C974" s="385"/>
      <c r="D974" s="385"/>
      <c r="E974" s="2"/>
      <c r="F974" s="2"/>
      <c r="G974" s="2"/>
      <c r="H974" s="2"/>
      <c r="I974" s="2"/>
      <c r="J974" s="2"/>
      <c r="K974" s="2"/>
      <c r="L974" s="2"/>
      <c r="M974" s="2"/>
      <c r="N974" s="386"/>
      <c r="O974" s="2"/>
      <c r="P974" s="30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384"/>
      <c r="C975" s="385"/>
      <c r="D975" s="385"/>
      <c r="E975" s="2"/>
      <c r="F975" s="2"/>
      <c r="G975" s="2"/>
      <c r="H975" s="2"/>
      <c r="I975" s="2"/>
      <c r="J975" s="2"/>
      <c r="K975" s="2"/>
      <c r="L975" s="2"/>
      <c r="M975" s="2"/>
      <c r="N975" s="386"/>
      <c r="O975" s="2"/>
      <c r="P975" s="30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384"/>
      <c r="C976" s="385"/>
      <c r="D976" s="385"/>
      <c r="E976" s="2"/>
      <c r="F976" s="2"/>
      <c r="G976" s="2"/>
      <c r="H976" s="2"/>
      <c r="I976" s="2"/>
      <c r="J976" s="2"/>
      <c r="K976" s="2"/>
      <c r="L976" s="2"/>
      <c r="M976" s="2"/>
      <c r="N976" s="386"/>
      <c r="O976" s="2"/>
      <c r="P976" s="30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384"/>
      <c r="C977" s="385"/>
      <c r="D977" s="385"/>
      <c r="E977" s="2"/>
      <c r="F977" s="2"/>
      <c r="G977" s="2"/>
      <c r="H977" s="2"/>
      <c r="I977" s="2"/>
      <c r="J977" s="2"/>
      <c r="K977" s="2"/>
      <c r="L977" s="2"/>
      <c r="M977" s="2"/>
      <c r="N977" s="386"/>
      <c r="O977" s="2"/>
      <c r="P977" s="30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384"/>
      <c r="C978" s="385"/>
      <c r="D978" s="385"/>
      <c r="E978" s="2"/>
      <c r="F978" s="2"/>
      <c r="G978" s="2"/>
      <c r="H978" s="2"/>
      <c r="I978" s="2"/>
      <c r="J978" s="2"/>
      <c r="K978" s="2"/>
      <c r="L978" s="2"/>
      <c r="M978" s="2"/>
      <c r="N978" s="386"/>
      <c r="O978" s="2"/>
      <c r="P978" s="30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384"/>
      <c r="C979" s="385"/>
      <c r="D979" s="385"/>
      <c r="E979" s="2"/>
      <c r="F979" s="2"/>
      <c r="G979" s="2"/>
      <c r="H979" s="2"/>
      <c r="I979" s="2"/>
      <c r="J979" s="2"/>
      <c r="K979" s="2"/>
      <c r="L979" s="2"/>
      <c r="M979" s="2"/>
      <c r="N979" s="386"/>
      <c r="O979" s="2"/>
      <c r="P979" s="30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384"/>
      <c r="C980" s="385"/>
      <c r="D980" s="385"/>
      <c r="E980" s="2"/>
      <c r="F980" s="2"/>
      <c r="G980" s="2"/>
      <c r="H980" s="2"/>
      <c r="I980" s="2"/>
      <c r="J980" s="2"/>
      <c r="K980" s="2"/>
      <c r="L980" s="2"/>
      <c r="M980" s="2"/>
      <c r="N980" s="386"/>
      <c r="O980" s="2"/>
      <c r="P980" s="30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384"/>
      <c r="C981" s="385"/>
      <c r="D981" s="385"/>
      <c r="E981" s="2"/>
      <c r="F981" s="2"/>
      <c r="G981" s="2"/>
      <c r="H981" s="2"/>
      <c r="I981" s="2"/>
      <c r="J981" s="2"/>
      <c r="K981" s="2"/>
      <c r="L981" s="2"/>
      <c r="M981" s="2"/>
      <c r="N981" s="386"/>
      <c r="O981" s="2"/>
      <c r="P981" s="30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384"/>
      <c r="C982" s="385"/>
      <c r="D982" s="385"/>
      <c r="E982" s="2"/>
      <c r="F982" s="2"/>
      <c r="G982" s="2"/>
      <c r="H982" s="2"/>
      <c r="I982" s="2"/>
      <c r="J982" s="2"/>
      <c r="K982" s="2"/>
      <c r="L982" s="2"/>
      <c r="M982" s="2"/>
      <c r="N982" s="386"/>
      <c r="O982" s="2"/>
      <c r="P982" s="30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384"/>
      <c r="C983" s="385"/>
      <c r="D983" s="385"/>
      <c r="E983" s="2"/>
      <c r="F983" s="2"/>
      <c r="G983" s="2"/>
      <c r="H983" s="2"/>
      <c r="I983" s="2"/>
      <c r="J983" s="2"/>
      <c r="K983" s="2"/>
      <c r="L983" s="2"/>
      <c r="M983" s="2"/>
      <c r="N983" s="386"/>
      <c r="O983" s="2"/>
      <c r="P983" s="30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384"/>
      <c r="C984" s="385"/>
      <c r="D984" s="385"/>
      <c r="E984" s="2"/>
      <c r="F984" s="2"/>
      <c r="G984" s="2"/>
      <c r="H984" s="2"/>
      <c r="I984" s="2"/>
      <c r="J984" s="2"/>
      <c r="K984" s="2"/>
      <c r="L984" s="2"/>
      <c r="M984" s="2"/>
      <c r="N984" s="386"/>
      <c r="O984" s="2"/>
      <c r="P984" s="30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384"/>
      <c r="C985" s="385"/>
      <c r="D985" s="385"/>
      <c r="E985" s="2"/>
      <c r="F985" s="2"/>
      <c r="G985" s="2"/>
      <c r="H985" s="2"/>
      <c r="I985" s="2"/>
      <c r="J985" s="2"/>
      <c r="K985" s="2"/>
      <c r="L985" s="2"/>
      <c r="M985" s="2"/>
      <c r="N985" s="386"/>
      <c r="O985" s="2"/>
      <c r="P985" s="30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384"/>
      <c r="C986" s="385"/>
      <c r="D986" s="385"/>
      <c r="E986" s="2"/>
      <c r="F986" s="2"/>
      <c r="G986" s="2"/>
      <c r="H986" s="2"/>
      <c r="I986" s="2"/>
      <c r="J986" s="2"/>
      <c r="K986" s="2"/>
      <c r="L986" s="2"/>
      <c r="M986" s="2"/>
      <c r="N986" s="386"/>
      <c r="O986" s="2"/>
      <c r="P986" s="30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384"/>
      <c r="C987" s="385"/>
      <c r="D987" s="385"/>
      <c r="E987" s="2"/>
      <c r="F987" s="2"/>
      <c r="G987" s="2"/>
      <c r="H987" s="2"/>
      <c r="I987" s="2"/>
      <c r="J987" s="2"/>
      <c r="K987" s="2"/>
      <c r="L987" s="2"/>
      <c r="M987" s="2"/>
      <c r="N987" s="386"/>
      <c r="O987" s="2"/>
      <c r="P987" s="30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384"/>
      <c r="C988" s="385"/>
      <c r="D988" s="385"/>
      <c r="E988" s="2"/>
      <c r="F988" s="2"/>
      <c r="G988" s="2"/>
      <c r="H988" s="2"/>
      <c r="I988" s="2"/>
      <c r="J988" s="2"/>
      <c r="K988" s="2"/>
      <c r="L988" s="2"/>
      <c r="M988" s="2"/>
      <c r="N988" s="386"/>
      <c r="O988" s="2"/>
      <c r="P988" s="30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384"/>
      <c r="C989" s="385"/>
      <c r="D989" s="385"/>
      <c r="E989" s="2"/>
      <c r="F989" s="2"/>
      <c r="G989" s="2"/>
      <c r="H989" s="2"/>
      <c r="I989" s="2"/>
      <c r="J989" s="2"/>
      <c r="K989" s="2"/>
      <c r="L989" s="2"/>
      <c r="M989" s="2"/>
      <c r="N989" s="386"/>
      <c r="O989" s="2"/>
      <c r="P989" s="30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384"/>
      <c r="C990" s="385"/>
      <c r="D990" s="385"/>
      <c r="E990" s="2"/>
      <c r="F990" s="2"/>
      <c r="G990" s="2"/>
      <c r="H990" s="2"/>
      <c r="I990" s="2"/>
      <c r="J990" s="2"/>
      <c r="K990" s="2"/>
      <c r="L990" s="2"/>
      <c r="M990" s="2"/>
      <c r="N990" s="386"/>
      <c r="O990" s="2"/>
      <c r="P990" s="30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384"/>
      <c r="C991" s="385"/>
      <c r="D991" s="385"/>
      <c r="E991" s="2"/>
      <c r="F991" s="2"/>
      <c r="G991" s="2"/>
      <c r="H991" s="2"/>
      <c r="I991" s="2"/>
      <c r="J991" s="2"/>
      <c r="K991" s="2"/>
      <c r="L991" s="2"/>
      <c r="M991" s="2"/>
      <c r="N991" s="386"/>
      <c r="O991" s="2"/>
      <c r="P991" s="30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384"/>
      <c r="C992" s="385"/>
      <c r="D992" s="385"/>
      <c r="E992" s="2"/>
      <c r="F992" s="2"/>
      <c r="G992" s="2"/>
      <c r="H992" s="2"/>
      <c r="I992" s="2"/>
      <c r="J992" s="2"/>
      <c r="K992" s="2"/>
      <c r="L992" s="2"/>
      <c r="M992" s="2"/>
      <c r="N992" s="386"/>
      <c r="O992" s="2"/>
      <c r="P992" s="30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384"/>
      <c r="C993" s="385"/>
      <c r="D993" s="385"/>
      <c r="E993" s="2"/>
      <c r="F993" s="2"/>
      <c r="G993" s="2"/>
      <c r="H993" s="2"/>
      <c r="I993" s="2"/>
      <c r="J993" s="2"/>
      <c r="K993" s="2"/>
      <c r="L993" s="2"/>
      <c r="M993" s="2"/>
      <c r="N993" s="386"/>
      <c r="O993" s="2"/>
      <c r="P993" s="30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384"/>
      <c r="C994" s="385"/>
      <c r="D994" s="385"/>
      <c r="E994" s="2"/>
      <c r="F994" s="2"/>
      <c r="G994" s="2"/>
      <c r="H994" s="2"/>
      <c r="I994" s="2"/>
      <c r="J994" s="2"/>
      <c r="K994" s="2"/>
      <c r="L994" s="2"/>
      <c r="M994" s="2"/>
      <c r="N994" s="386"/>
      <c r="O994" s="2"/>
      <c r="P994" s="30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384"/>
      <c r="C995" s="385"/>
      <c r="D995" s="385"/>
      <c r="E995" s="2"/>
      <c r="F995" s="2"/>
      <c r="G995" s="2"/>
      <c r="H995" s="2"/>
      <c r="I995" s="2"/>
      <c r="J995" s="2"/>
      <c r="K995" s="2"/>
      <c r="L995" s="2"/>
      <c r="M995" s="2"/>
      <c r="N995" s="386"/>
      <c r="O995" s="2"/>
      <c r="P995" s="30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384"/>
      <c r="C996" s="385"/>
      <c r="D996" s="385"/>
      <c r="E996" s="2"/>
      <c r="F996" s="2"/>
      <c r="G996" s="2"/>
      <c r="H996" s="2"/>
      <c r="I996" s="2"/>
      <c r="J996" s="2"/>
      <c r="K996" s="2"/>
      <c r="L996" s="2"/>
      <c r="M996" s="2"/>
      <c r="N996" s="386"/>
      <c r="O996" s="2"/>
      <c r="P996" s="30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384"/>
      <c r="C997" s="385"/>
      <c r="D997" s="385"/>
      <c r="E997" s="2"/>
      <c r="F997" s="2"/>
      <c r="G997" s="2"/>
      <c r="H997" s="2"/>
      <c r="I997" s="2"/>
      <c r="J997" s="2"/>
      <c r="K997" s="2"/>
      <c r="L997" s="2"/>
      <c r="M997" s="2"/>
      <c r="N997" s="386"/>
      <c r="O997" s="2"/>
      <c r="P997" s="30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384"/>
      <c r="C998" s="385"/>
      <c r="D998" s="385"/>
      <c r="E998" s="2"/>
      <c r="F998" s="2"/>
      <c r="G998" s="2"/>
      <c r="H998" s="2"/>
      <c r="I998" s="2"/>
      <c r="J998" s="2"/>
      <c r="K998" s="2"/>
      <c r="L998" s="2"/>
      <c r="M998" s="2"/>
      <c r="N998" s="386"/>
      <c r="O998" s="2"/>
      <c r="P998" s="30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384"/>
      <c r="C999" s="385"/>
      <c r="D999" s="385"/>
      <c r="E999" s="2"/>
      <c r="F999" s="2"/>
      <c r="G999" s="2"/>
      <c r="H999" s="2"/>
      <c r="I999" s="2"/>
      <c r="J999" s="2"/>
      <c r="K999" s="2"/>
      <c r="L999" s="2"/>
      <c r="M999" s="2"/>
      <c r="N999" s="386"/>
      <c r="O999" s="2"/>
      <c r="P999" s="30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384"/>
      <c r="C1000" s="385"/>
      <c r="D1000" s="385"/>
      <c r="E1000" s="2"/>
      <c r="F1000" s="2"/>
      <c r="G1000" s="2"/>
      <c r="H1000" s="2"/>
      <c r="I1000" s="2"/>
      <c r="J1000" s="2"/>
      <c r="K1000" s="2"/>
      <c r="L1000" s="2"/>
      <c r="M1000" s="2"/>
      <c r="N1000" s="386"/>
      <c r="O1000" s="2"/>
      <c r="P1000" s="30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1:N2"/>
    <mergeCell ref="A3:A4"/>
    <mergeCell ref="E3:E4"/>
    <mergeCell ref="F3:H3"/>
    <mergeCell ref="I3:K3"/>
    <mergeCell ref="L3:N3"/>
    <mergeCell ref="P3:P4"/>
    <mergeCell ref="F31:H31"/>
    <mergeCell ref="I31:K31"/>
    <mergeCell ref="L31:N31"/>
    <mergeCell ref="P31:P32"/>
    <mergeCell ref="A49:N49"/>
    <mergeCell ref="A58:N58"/>
    <mergeCell ref="A59:N59"/>
    <mergeCell ref="A60:N60"/>
    <mergeCell ref="A61:N61"/>
    <mergeCell ref="A25:N25"/>
    <mergeCell ref="A26:N26"/>
    <mergeCell ref="A27:N27"/>
    <mergeCell ref="A28:N28"/>
    <mergeCell ref="A29:N30"/>
    <mergeCell ref="A31:A32"/>
    <mergeCell ref="E31:E32"/>
  </mergeCells>
  <hyperlinks>
    <hyperlink r:id="rId1" ref="A28"/>
    <hyperlink r:id="rId2" ref="A61"/>
  </hyperlinks>
  <printOptions/>
  <pageMargins bottom="0.75" footer="0.0" header="0.0" left="0.7" right="0.7" top="0.75"/>
  <pageSetup paperSize="9" orientation="landscape"/>
  <rowBreaks count="1" manualBreakCount="1">
    <brk id="28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99FF"/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4" width="7.57"/>
    <col customWidth="1" min="5" max="5" width="6.86"/>
    <col customWidth="1" min="6" max="6" width="6.57"/>
    <col customWidth="1" min="7" max="7" width="8.0"/>
    <col customWidth="1" min="8" max="8" width="7.86"/>
    <col customWidth="1" min="9" max="10" width="8.0"/>
    <col customWidth="1" min="11" max="11" width="8.86"/>
    <col customWidth="1" min="12" max="13" width="7.71"/>
    <col customWidth="1" min="14" max="14" width="7.86"/>
    <col customWidth="1" min="15" max="15" width="17.43"/>
    <col customWidth="1" min="16" max="26" width="9.14"/>
  </cols>
  <sheetData>
    <row r="1" ht="13.5" customHeight="1">
      <c r="A1" s="387" t="s">
        <v>230</v>
      </c>
      <c r="O1" s="2"/>
      <c r="P1" s="301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302">
        <v>36.0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31.5" customHeight="1">
      <c r="A3" s="303" t="s">
        <v>1</v>
      </c>
      <c r="B3" s="304" t="s">
        <v>2</v>
      </c>
      <c r="C3" s="305" t="s">
        <v>3</v>
      </c>
      <c r="D3" s="305" t="s">
        <v>4</v>
      </c>
      <c r="E3" s="306" t="s">
        <v>5</v>
      </c>
      <c r="F3" s="307" t="s">
        <v>231</v>
      </c>
      <c r="G3" s="10"/>
      <c r="H3" s="11"/>
      <c r="I3" s="308" t="s">
        <v>232</v>
      </c>
      <c r="J3" s="10"/>
      <c r="K3" s="309"/>
      <c r="L3" s="310" t="s">
        <v>233</v>
      </c>
      <c r="M3" s="10"/>
      <c r="N3" s="11"/>
      <c r="O3" s="2"/>
      <c r="P3" s="311" t="s">
        <v>220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46"/>
      <c r="B4" s="347" t="s">
        <v>8</v>
      </c>
      <c r="C4" s="348" t="s">
        <v>8</v>
      </c>
      <c r="D4" s="348" t="s">
        <v>8</v>
      </c>
      <c r="E4" s="17"/>
      <c r="F4" s="349" t="s">
        <v>9</v>
      </c>
      <c r="G4" s="350" t="s">
        <v>10</v>
      </c>
      <c r="H4" s="351" t="s">
        <v>221</v>
      </c>
      <c r="I4" s="352" t="s">
        <v>35</v>
      </c>
      <c r="J4" s="353" t="s">
        <v>222</v>
      </c>
      <c r="K4" s="354" t="s">
        <v>13</v>
      </c>
      <c r="L4" s="355" t="s">
        <v>35</v>
      </c>
      <c r="M4" s="356" t="s">
        <v>222</v>
      </c>
      <c r="N4" s="357" t="s">
        <v>13</v>
      </c>
      <c r="O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2.75" customHeight="1">
      <c r="A5" s="358" t="s">
        <v>234</v>
      </c>
      <c r="B5" s="388">
        <v>16.0</v>
      </c>
      <c r="C5" s="389">
        <v>96.0</v>
      </c>
      <c r="D5" s="389">
        <v>400.0</v>
      </c>
      <c r="E5" s="390" t="s">
        <v>235</v>
      </c>
      <c r="F5" s="391">
        <v>10.0</v>
      </c>
      <c r="G5" s="392">
        <f t="shared" ref="G5:G12" si="1">B5*C5*D5/1000000000*F5</f>
        <v>0.006144</v>
      </c>
      <c r="H5" s="393">
        <f t="shared" ref="H5:H12" si="2">D5*P5/1000000*F5</f>
        <v>0.352</v>
      </c>
      <c r="I5" s="394">
        <f t="shared" ref="I5:I12" si="3">K5*G5</f>
        <v>215.04</v>
      </c>
      <c r="J5" s="395">
        <f t="shared" ref="J5:J12" si="4">K5*B5/1000</f>
        <v>560</v>
      </c>
      <c r="K5" s="396">
        <v>35000.0</v>
      </c>
      <c r="L5" s="397">
        <f t="shared" ref="L5:L12" si="5">G5*N5</f>
        <v>264.192</v>
      </c>
      <c r="M5" s="398">
        <f t="shared" ref="M5:M12" si="6">N5*B5/1000</f>
        <v>688</v>
      </c>
      <c r="N5" s="399">
        <v>43000.0</v>
      </c>
      <c r="O5" s="2"/>
      <c r="P5" s="301">
        <v>88.0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370" t="s">
        <v>234</v>
      </c>
      <c r="B6" s="400">
        <v>16.0</v>
      </c>
      <c r="C6" s="401">
        <v>96.0</v>
      </c>
      <c r="D6" s="402">
        <v>500.0</v>
      </c>
      <c r="E6" s="403" t="s">
        <v>235</v>
      </c>
      <c r="F6" s="404">
        <v>10.0</v>
      </c>
      <c r="G6" s="405">
        <f t="shared" si="1"/>
        <v>0.00768</v>
      </c>
      <c r="H6" s="406">
        <f t="shared" si="2"/>
        <v>0.44</v>
      </c>
      <c r="I6" s="407">
        <f t="shared" si="3"/>
        <v>268.8</v>
      </c>
      <c r="J6" s="408">
        <f t="shared" si="4"/>
        <v>560</v>
      </c>
      <c r="K6" s="396">
        <v>35000.0</v>
      </c>
      <c r="L6" s="409">
        <f t="shared" si="5"/>
        <v>330.24</v>
      </c>
      <c r="M6" s="410">
        <f t="shared" si="6"/>
        <v>688</v>
      </c>
      <c r="N6" s="399">
        <v>43000.0</v>
      </c>
      <c r="O6" s="2"/>
      <c r="P6" s="301">
        <v>88.0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370" t="s">
        <v>234</v>
      </c>
      <c r="B7" s="400">
        <v>16.0</v>
      </c>
      <c r="C7" s="401">
        <v>96.0</v>
      </c>
      <c r="D7" s="402">
        <v>600.0</v>
      </c>
      <c r="E7" s="403" t="s">
        <v>235</v>
      </c>
      <c r="F7" s="404">
        <v>10.0</v>
      </c>
      <c r="G7" s="405">
        <f t="shared" si="1"/>
        <v>0.009216</v>
      </c>
      <c r="H7" s="406">
        <f t="shared" si="2"/>
        <v>0.528</v>
      </c>
      <c r="I7" s="407">
        <f t="shared" si="3"/>
        <v>322.56</v>
      </c>
      <c r="J7" s="408">
        <f t="shared" si="4"/>
        <v>560</v>
      </c>
      <c r="K7" s="396">
        <v>35000.0</v>
      </c>
      <c r="L7" s="409">
        <f t="shared" si="5"/>
        <v>396.288</v>
      </c>
      <c r="M7" s="410">
        <f t="shared" si="6"/>
        <v>688</v>
      </c>
      <c r="N7" s="399">
        <v>43000.0</v>
      </c>
      <c r="O7" s="2"/>
      <c r="P7" s="301">
        <v>88.0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70" t="s">
        <v>234</v>
      </c>
      <c r="B8" s="400">
        <v>16.0</v>
      </c>
      <c r="C8" s="401">
        <v>96.0</v>
      </c>
      <c r="D8" s="402">
        <v>700.0</v>
      </c>
      <c r="E8" s="403" t="s">
        <v>235</v>
      </c>
      <c r="F8" s="404">
        <v>10.0</v>
      </c>
      <c r="G8" s="405">
        <f t="shared" si="1"/>
        <v>0.010752</v>
      </c>
      <c r="H8" s="406">
        <f t="shared" si="2"/>
        <v>0.616</v>
      </c>
      <c r="I8" s="407">
        <f t="shared" si="3"/>
        <v>376.32</v>
      </c>
      <c r="J8" s="408">
        <f t="shared" si="4"/>
        <v>560</v>
      </c>
      <c r="K8" s="396">
        <v>35000.0</v>
      </c>
      <c r="L8" s="409">
        <f t="shared" si="5"/>
        <v>462.336</v>
      </c>
      <c r="M8" s="410">
        <f t="shared" si="6"/>
        <v>688</v>
      </c>
      <c r="N8" s="399">
        <v>43000.0</v>
      </c>
      <c r="O8" s="2"/>
      <c r="P8" s="301">
        <v>88.0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70" t="s">
        <v>234</v>
      </c>
      <c r="B9" s="400">
        <v>16.0</v>
      </c>
      <c r="C9" s="401">
        <v>96.0</v>
      </c>
      <c r="D9" s="402">
        <v>800.0</v>
      </c>
      <c r="E9" s="403" t="s">
        <v>235</v>
      </c>
      <c r="F9" s="404">
        <v>10.0</v>
      </c>
      <c r="G9" s="405">
        <f t="shared" si="1"/>
        <v>0.012288</v>
      </c>
      <c r="H9" s="406">
        <f t="shared" si="2"/>
        <v>0</v>
      </c>
      <c r="I9" s="407">
        <f t="shared" si="3"/>
        <v>430.08</v>
      </c>
      <c r="J9" s="408">
        <f t="shared" si="4"/>
        <v>560</v>
      </c>
      <c r="K9" s="396">
        <v>35000.0</v>
      </c>
      <c r="L9" s="409">
        <f t="shared" si="5"/>
        <v>528.384</v>
      </c>
      <c r="M9" s="410">
        <f t="shared" si="6"/>
        <v>688</v>
      </c>
      <c r="N9" s="399">
        <v>43000.0</v>
      </c>
      <c r="O9" s="2"/>
      <c r="P9" s="301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70" t="s">
        <v>234</v>
      </c>
      <c r="B10" s="400">
        <v>16.0</v>
      </c>
      <c r="C10" s="401">
        <v>96.0</v>
      </c>
      <c r="D10" s="402">
        <v>900.0</v>
      </c>
      <c r="E10" s="403" t="s">
        <v>235</v>
      </c>
      <c r="F10" s="404">
        <v>10.0</v>
      </c>
      <c r="G10" s="405">
        <f t="shared" si="1"/>
        <v>0.013824</v>
      </c>
      <c r="H10" s="406">
        <f t="shared" si="2"/>
        <v>0.792</v>
      </c>
      <c r="I10" s="407">
        <f t="shared" si="3"/>
        <v>483.84</v>
      </c>
      <c r="J10" s="408">
        <f t="shared" si="4"/>
        <v>560</v>
      </c>
      <c r="K10" s="396">
        <v>35000.0</v>
      </c>
      <c r="L10" s="409">
        <f t="shared" si="5"/>
        <v>594.432</v>
      </c>
      <c r="M10" s="410">
        <f t="shared" si="6"/>
        <v>688</v>
      </c>
      <c r="N10" s="399">
        <v>43000.0</v>
      </c>
      <c r="O10" s="2"/>
      <c r="P10" s="301">
        <v>88.0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70" t="s">
        <v>234</v>
      </c>
      <c r="B11" s="400">
        <v>16.0</v>
      </c>
      <c r="C11" s="401">
        <v>96.0</v>
      </c>
      <c r="D11" s="402">
        <v>1000.0</v>
      </c>
      <c r="E11" s="403" t="s">
        <v>235</v>
      </c>
      <c r="F11" s="404">
        <v>10.0</v>
      </c>
      <c r="G11" s="405">
        <f t="shared" si="1"/>
        <v>0.01536</v>
      </c>
      <c r="H11" s="406">
        <f t="shared" si="2"/>
        <v>0.88</v>
      </c>
      <c r="I11" s="407">
        <f t="shared" si="3"/>
        <v>537.6</v>
      </c>
      <c r="J11" s="408">
        <f t="shared" si="4"/>
        <v>560</v>
      </c>
      <c r="K11" s="396">
        <v>35000.0</v>
      </c>
      <c r="L11" s="409">
        <f t="shared" si="5"/>
        <v>660.48</v>
      </c>
      <c r="M11" s="410">
        <f t="shared" si="6"/>
        <v>688</v>
      </c>
      <c r="N11" s="399">
        <v>43000.0</v>
      </c>
      <c r="O11" s="2"/>
      <c r="P11" s="301">
        <v>88.0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70" t="s">
        <v>234</v>
      </c>
      <c r="B12" s="400">
        <v>16.0</v>
      </c>
      <c r="C12" s="401">
        <v>96.0</v>
      </c>
      <c r="D12" s="402">
        <v>1100.0</v>
      </c>
      <c r="E12" s="403" t="s">
        <v>235</v>
      </c>
      <c r="F12" s="404">
        <v>10.0</v>
      </c>
      <c r="G12" s="405">
        <f t="shared" si="1"/>
        <v>0.016896</v>
      </c>
      <c r="H12" s="406">
        <f t="shared" si="2"/>
        <v>0.968</v>
      </c>
      <c r="I12" s="407">
        <f t="shared" si="3"/>
        <v>591.36</v>
      </c>
      <c r="J12" s="408">
        <f t="shared" si="4"/>
        <v>560</v>
      </c>
      <c r="K12" s="396">
        <v>35000.0</v>
      </c>
      <c r="L12" s="409">
        <f t="shared" si="5"/>
        <v>726.528</v>
      </c>
      <c r="M12" s="410">
        <f t="shared" si="6"/>
        <v>688</v>
      </c>
      <c r="N12" s="399">
        <v>43000.0</v>
      </c>
      <c r="O12" s="2"/>
      <c r="P12" s="301">
        <v>88.0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5.25" customHeight="1">
      <c r="A13" s="370"/>
      <c r="B13" s="400"/>
      <c r="C13" s="401"/>
      <c r="D13" s="402"/>
      <c r="E13" s="403"/>
      <c r="F13" s="404"/>
      <c r="G13" s="405"/>
      <c r="H13" s="406"/>
      <c r="I13" s="407"/>
      <c r="J13" s="408"/>
      <c r="K13" s="411"/>
      <c r="L13" s="409"/>
      <c r="M13" s="410"/>
      <c r="N13" s="412"/>
      <c r="O13" s="2"/>
      <c r="P13" s="30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70" t="s">
        <v>234</v>
      </c>
      <c r="B14" s="400">
        <v>16.0</v>
      </c>
      <c r="C14" s="401">
        <v>96.0</v>
      </c>
      <c r="D14" s="402">
        <v>1200.0</v>
      </c>
      <c r="E14" s="403" t="s">
        <v>235</v>
      </c>
      <c r="F14" s="404">
        <v>10.0</v>
      </c>
      <c r="G14" s="405">
        <f t="shared" ref="G14:G19" si="7">B14*C14*D14/1000000000*F14</f>
        <v>0.018432</v>
      </c>
      <c r="H14" s="406">
        <f t="shared" ref="H14:H19" si="8">D14*P14/1000000*F14</f>
        <v>1.056</v>
      </c>
      <c r="I14" s="407">
        <f t="shared" ref="I14:I19" si="9">K14*G14</f>
        <v>921.6</v>
      </c>
      <c r="J14" s="408">
        <f t="shared" ref="J14:J19" si="10">K14*B14/1000</f>
        <v>800</v>
      </c>
      <c r="K14" s="413">
        <v>50000.0</v>
      </c>
      <c r="L14" s="409">
        <f t="shared" ref="L14:L19" si="11">G14*N14</f>
        <v>1105.92</v>
      </c>
      <c r="M14" s="410">
        <f t="shared" ref="M14:M19" si="12">N14*B14/1000</f>
        <v>960</v>
      </c>
      <c r="N14" s="414">
        <v>60000.0</v>
      </c>
      <c r="O14" s="2"/>
      <c r="P14" s="301">
        <v>88.0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70" t="s">
        <v>234</v>
      </c>
      <c r="B15" s="400">
        <v>16.0</v>
      </c>
      <c r="C15" s="401">
        <v>96.0</v>
      </c>
      <c r="D15" s="402">
        <v>1300.0</v>
      </c>
      <c r="E15" s="403" t="s">
        <v>235</v>
      </c>
      <c r="F15" s="404">
        <v>10.0</v>
      </c>
      <c r="G15" s="405">
        <f t="shared" si="7"/>
        <v>0.019968</v>
      </c>
      <c r="H15" s="406">
        <f t="shared" si="8"/>
        <v>1.144</v>
      </c>
      <c r="I15" s="407">
        <f t="shared" si="9"/>
        <v>998.4</v>
      </c>
      <c r="J15" s="408">
        <f t="shared" si="10"/>
        <v>800</v>
      </c>
      <c r="K15" s="413">
        <v>50000.0</v>
      </c>
      <c r="L15" s="409">
        <f t="shared" si="11"/>
        <v>1198.08</v>
      </c>
      <c r="M15" s="410">
        <f t="shared" si="12"/>
        <v>960</v>
      </c>
      <c r="N15" s="414">
        <v>60000.0</v>
      </c>
      <c r="O15" s="2"/>
      <c r="P15" s="301">
        <v>88.0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70" t="s">
        <v>234</v>
      </c>
      <c r="B16" s="400">
        <v>16.0</v>
      </c>
      <c r="C16" s="401">
        <v>96.0</v>
      </c>
      <c r="D16" s="402">
        <v>1400.0</v>
      </c>
      <c r="E16" s="403" t="s">
        <v>235</v>
      </c>
      <c r="F16" s="404">
        <v>10.0</v>
      </c>
      <c r="G16" s="405">
        <f t="shared" si="7"/>
        <v>0.021504</v>
      </c>
      <c r="H16" s="406">
        <f t="shared" si="8"/>
        <v>1.232</v>
      </c>
      <c r="I16" s="407">
        <f t="shared" si="9"/>
        <v>1075.2</v>
      </c>
      <c r="J16" s="408">
        <f t="shared" si="10"/>
        <v>800</v>
      </c>
      <c r="K16" s="413">
        <v>50000.0</v>
      </c>
      <c r="L16" s="409">
        <f t="shared" si="11"/>
        <v>1290.24</v>
      </c>
      <c r="M16" s="410">
        <f t="shared" si="12"/>
        <v>960</v>
      </c>
      <c r="N16" s="414">
        <v>60000.0</v>
      </c>
      <c r="O16" s="2"/>
      <c r="P16" s="301">
        <v>88.0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70" t="s">
        <v>234</v>
      </c>
      <c r="B17" s="400">
        <v>16.0</v>
      </c>
      <c r="C17" s="401">
        <v>96.0</v>
      </c>
      <c r="D17" s="402">
        <v>1500.0</v>
      </c>
      <c r="E17" s="403" t="s">
        <v>235</v>
      </c>
      <c r="F17" s="404">
        <v>10.0</v>
      </c>
      <c r="G17" s="405">
        <f t="shared" si="7"/>
        <v>0.02304</v>
      </c>
      <c r="H17" s="406">
        <f t="shared" si="8"/>
        <v>1.32</v>
      </c>
      <c r="I17" s="407">
        <f t="shared" si="9"/>
        <v>1152</v>
      </c>
      <c r="J17" s="408">
        <f t="shared" si="10"/>
        <v>800</v>
      </c>
      <c r="K17" s="413">
        <v>50000.0</v>
      </c>
      <c r="L17" s="409">
        <f t="shared" si="11"/>
        <v>1382.4</v>
      </c>
      <c r="M17" s="410">
        <f t="shared" si="12"/>
        <v>960</v>
      </c>
      <c r="N17" s="414">
        <v>60000.0</v>
      </c>
      <c r="O17" s="2"/>
      <c r="P17" s="301">
        <v>88.0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70" t="s">
        <v>234</v>
      </c>
      <c r="B18" s="400">
        <v>16.0</v>
      </c>
      <c r="C18" s="401">
        <v>96.0</v>
      </c>
      <c r="D18" s="402">
        <v>1600.0</v>
      </c>
      <c r="E18" s="403" t="s">
        <v>235</v>
      </c>
      <c r="F18" s="404">
        <v>10.0</v>
      </c>
      <c r="G18" s="405">
        <f t="shared" si="7"/>
        <v>0.024576</v>
      </c>
      <c r="H18" s="406">
        <f t="shared" si="8"/>
        <v>1.408</v>
      </c>
      <c r="I18" s="407">
        <f t="shared" si="9"/>
        <v>1228.8</v>
      </c>
      <c r="J18" s="408">
        <f t="shared" si="10"/>
        <v>800</v>
      </c>
      <c r="K18" s="413">
        <v>50000.0</v>
      </c>
      <c r="L18" s="409">
        <f t="shared" si="11"/>
        <v>1474.56</v>
      </c>
      <c r="M18" s="410">
        <f t="shared" si="12"/>
        <v>960</v>
      </c>
      <c r="N18" s="414">
        <v>60000.0</v>
      </c>
      <c r="O18" s="2"/>
      <c r="P18" s="301">
        <v>88.0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70" t="s">
        <v>234</v>
      </c>
      <c r="B19" s="400">
        <v>16.0</v>
      </c>
      <c r="C19" s="401">
        <v>96.0</v>
      </c>
      <c r="D19" s="402">
        <v>1700.0</v>
      </c>
      <c r="E19" s="403" t="s">
        <v>235</v>
      </c>
      <c r="F19" s="404">
        <v>10.0</v>
      </c>
      <c r="G19" s="405">
        <f t="shared" si="7"/>
        <v>0.026112</v>
      </c>
      <c r="H19" s="406">
        <f t="shared" si="8"/>
        <v>1.496</v>
      </c>
      <c r="I19" s="407">
        <f t="shared" si="9"/>
        <v>1305.6</v>
      </c>
      <c r="J19" s="408">
        <f t="shared" si="10"/>
        <v>800</v>
      </c>
      <c r="K19" s="413">
        <v>50000.0</v>
      </c>
      <c r="L19" s="409">
        <f t="shared" si="11"/>
        <v>1566.72</v>
      </c>
      <c r="M19" s="410">
        <f t="shared" si="12"/>
        <v>960</v>
      </c>
      <c r="N19" s="414">
        <v>60000.0</v>
      </c>
      <c r="O19" s="2"/>
      <c r="P19" s="301">
        <v>88.0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.75" customHeight="1">
      <c r="A20" s="370"/>
      <c r="B20" s="400"/>
      <c r="C20" s="401"/>
      <c r="D20" s="402"/>
      <c r="E20" s="403"/>
      <c r="F20" s="404"/>
      <c r="G20" s="405"/>
      <c r="H20" s="406"/>
      <c r="I20" s="407"/>
      <c r="J20" s="408"/>
      <c r="K20" s="411"/>
      <c r="L20" s="409"/>
      <c r="M20" s="410"/>
      <c r="N20" s="412"/>
      <c r="O20" s="2"/>
      <c r="P20" s="30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70" t="s">
        <v>234</v>
      </c>
      <c r="B21" s="400">
        <v>16.0</v>
      </c>
      <c r="C21" s="401">
        <v>96.0</v>
      </c>
      <c r="D21" s="402">
        <v>1800.0</v>
      </c>
      <c r="E21" s="403" t="s">
        <v>235</v>
      </c>
      <c r="F21" s="404">
        <v>10.0</v>
      </c>
      <c r="G21" s="405">
        <f t="shared" ref="G21:G33" si="13">B21*C21*D21/1000000000*F21</f>
        <v>0.027648</v>
      </c>
      <c r="H21" s="406">
        <f t="shared" ref="H21:H33" si="14">D21*P21/1000000*F21</f>
        <v>1.584</v>
      </c>
      <c r="I21" s="407">
        <f t="shared" ref="I21:I34" si="15">K21*G21</f>
        <v>1797.12</v>
      </c>
      <c r="J21" s="408">
        <f t="shared" ref="J21:J33" si="16">K21*B21/1000</f>
        <v>1040</v>
      </c>
      <c r="K21" s="413">
        <v>65000.0</v>
      </c>
      <c r="L21" s="409">
        <f t="shared" ref="L21:L34" si="17">G21*N21</f>
        <v>2211.84</v>
      </c>
      <c r="M21" s="410">
        <f t="shared" ref="M21:M33" si="18">N21*B21/1000</f>
        <v>1280</v>
      </c>
      <c r="N21" s="415">
        <v>80000.0</v>
      </c>
      <c r="O21" s="2"/>
      <c r="P21" s="301">
        <v>88.0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70" t="s">
        <v>234</v>
      </c>
      <c r="B22" s="400">
        <v>16.0</v>
      </c>
      <c r="C22" s="401">
        <v>96.0</v>
      </c>
      <c r="D22" s="402">
        <v>1900.0</v>
      </c>
      <c r="E22" s="403" t="s">
        <v>235</v>
      </c>
      <c r="F22" s="404">
        <v>10.0</v>
      </c>
      <c r="G22" s="405">
        <f t="shared" si="13"/>
        <v>0.029184</v>
      </c>
      <c r="H22" s="406">
        <f t="shared" si="14"/>
        <v>1.672</v>
      </c>
      <c r="I22" s="407">
        <f t="shared" si="15"/>
        <v>1896.96</v>
      </c>
      <c r="J22" s="408">
        <f t="shared" si="16"/>
        <v>1040</v>
      </c>
      <c r="K22" s="413">
        <v>65000.0</v>
      </c>
      <c r="L22" s="409">
        <f t="shared" si="17"/>
        <v>2334.72</v>
      </c>
      <c r="M22" s="410">
        <f t="shared" si="18"/>
        <v>1280</v>
      </c>
      <c r="N22" s="415">
        <v>80000.0</v>
      </c>
      <c r="O22" s="2"/>
      <c r="P22" s="301">
        <v>88.0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70" t="s">
        <v>234</v>
      </c>
      <c r="B23" s="400">
        <v>16.0</v>
      </c>
      <c r="C23" s="401">
        <v>96.0</v>
      </c>
      <c r="D23" s="402">
        <v>2000.0</v>
      </c>
      <c r="E23" s="403" t="s">
        <v>235</v>
      </c>
      <c r="F23" s="404">
        <v>10.0</v>
      </c>
      <c r="G23" s="405">
        <f t="shared" si="13"/>
        <v>0.03072</v>
      </c>
      <c r="H23" s="406">
        <f t="shared" si="14"/>
        <v>1.76</v>
      </c>
      <c r="I23" s="407">
        <f t="shared" si="15"/>
        <v>1996.8</v>
      </c>
      <c r="J23" s="408">
        <f t="shared" si="16"/>
        <v>1040</v>
      </c>
      <c r="K23" s="413">
        <v>65000.0</v>
      </c>
      <c r="L23" s="409">
        <f t="shared" si="17"/>
        <v>2457.6</v>
      </c>
      <c r="M23" s="410">
        <f t="shared" si="18"/>
        <v>1280</v>
      </c>
      <c r="N23" s="415">
        <v>80000.0</v>
      </c>
      <c r="O23" s="2"/>
      <c r="P23" s="301">
        <v>88.0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70" t="s">
        <v>234</v>
      </c>
      <c r="B24" s="400">
        <v>16.0</v>
      </c>
      <c r="C24" s="401">
        <v>96.0</v>
      </c>
      <c r="D24" s="402">
        <v>2100.0</v>
      </c>
      <c r="E24" s="403" t="s">
        <v>235</v>
      </c>
      <c r="F24" s="404">
        <v>10.0</v>
      </c>
      <c r="G24" s="405">
        <f t="shared" si="13"/>
        <v>0.032256</v>
      </c>
      <c r="H24" s="406">
        <f t="shared" si="14"/>
        <v>1.848</v>
      </c>
      <c r="I24" s="407">
        <f t="shared" si="15"/>
        <v>2096.64</v>
      </c>
      <c r="J24" s="408">
        <f t="shared" si="16"/>
        <v>1040</v>
      </c>
      <c r="K24" s="413">
        <v>65000.0</v>
      </c>
      <c r="L24" s="409">
        <f t="shared" si="17"/>
        <v>2580.48</v>
      </c>
      <c r="M24" s="410">
        <f t="shared" si="18"/>
        <v>1280</v>
      </c>
      <c r="N24" s="415">
        <v>80000.0</v>
      </c>
      <c r="O24" s="2"/>
      <c r="P24" s="301">
        <v>88.0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70" t="s">
        <v>234</v>
      </c>
      <c r="B25" s="400">
        <v>16.0</v>
      </c>
      <c r="C25" s="401">
        <v>96.0</v>
      </c>
      <c r="D25" s="402">
        <v>2200.0</v>
      </c>
      <c r="E25" s="403" t="s">
        <v>235</v>
      </c>
      <c r="F25" s="404">
        <v>10.0</v>
      </c>
      <c r="G25" s="405">
        <f t="shared" si="13"/>
        <v>0.033792</v>
      </c>
      <c r="H25" s="406">
        <f t="shared" si="14"/>
        <v>1.936</v>
      </c>
      <c r="I25" s="407">
        <f t="shared" si="15"/>
        <v>2196.48</v>
      </c>
      <c r="J25" s="408">
        <f t="shared" si="16"/>
        <v>1040</v>
      </c>
      <c r="K25" s="413">
        <v>65000.0</v>
      </c>
      <c r="L25" s="409">
        <f t="shared" si="17"/>
        <v>2703.36</v>
      </c>
      <c r="M25" s="410">
        <f t="shared" si="18"/>
        <v>1280</v>
      </c>
      <c r="N25" s="415">
        <v>80000.0</v>
      </c>
      <c r="O25" s="2"/>
      <c r="P25" s="301">
        <v>88.0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70" t="s">
        <v>234</v>
      </c>
      <c r="B26" s="400">
        <v>16.0</v>
      </c>
      <c r="C26" s="401">
        <v>96.0</v>
      </c>
      <c r="D26" s="402">
        <v>2300.0</v>
      </c>
      <c r="E26" s="403" t="s">
        <v>235</v>
      </c>
      <c r="F26" s="404">
        <v>10.0</v>
      </c>
      <c r="G26" s="405">
        <f t="shared" si="13"/>
        <v>0.035328</v>
      </c>
      <c r="H26" s="406">
        <f t="shared" si="14"/>
        <v>2.024</v>
      </c>
      <c r="I26" s="407">
        <f t="shared" si="15"/>
        <v>2296.32</v>
      </c>
      <c r="J26" s="408">
        <f t="shared" si="16"/>
        <v>1040</v>
      </c>
      <c r="K26" s="413">
        <v>65000.0</v>
      </c>
      <c r="L26" s="409">
        <f t="shared" si="17"/>
        <v>2826.24</v>
      </c>
      <c r="M26" s="410">
        <f t="shared" si="18"/>
        <v>1280</v>
      </c>
      <c r="N26" s="415">
        <v>80000.0</v>
      </c>
      <c r="O26" s="2"/>
      <c r="P26" s="301">
        <v>88.0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70" t="s">
        <v>234</v>
      </c>
      <c r="B27" s="400">
        <v>16.0</v>
      </c>
      <c r="C27" s="401">
        <v>96.0</v>
      </c>
      <c r="D27" s="402">
        <v>2400.0</v>
      </c>
      <c r="E27" s="403" t="s">
        <v>235</v>
      </c>
      <c r="F27" s="404">
        <v>10.0</v>
      </c>
      <c r="G27" s="405">
        <f t="shared" si="13"/>
        <v>0.036864</v>
      </c>
      <c r="H27" s="406">
        <f t="shared" si="14"/>
        <v>2.112</v>
      </c>
      <c r="I27" s="407">
        <f t="shared" si="15"/>
        <v>2396.16</v>
      </c>
      <c r="J27" s="408">
        <f t="shared" si="16"/>
        <v>1040</v>
      </c>
      <c r="K27" s="413">
        <v>65000.0</v>
      </c>
      <c r="L27" s="409">
        <f t="shared" si="17"/>
        <v>2949.12</v>
      </c>
      <c r="M27" s="410">
        <f t="shared" si="18"/>
        <v>1280</v>
      </c>
      <c r="N27" s="415">
        <v>80000.0</v>
      </c>
      <c r="O27" s="2"/>
      <c r="P27" s="301">
        <v>88.0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70" t="s">
        <v>234</v>
      </c>
      <c r="B28" s="400">
        <v>16.0</v>
      </c>
      <c r="C28" s="401">
        <v>96.0</v>
      </c>
      <c r="D28" s="402">
        <v>2500.0</v>
      </c>
      <c r="E28" s="403" t="s">
        <v>235</v>
      </c>
      <c r="F28" s="404">
        <v>10.0</v>
      </c>
      <c r="G28" s="405">
        <f t="shared" si="13"/>
        <v>0.0384</v>
      </c>
      <c r="H28" s="406">
        <f t="shared" si="14"/>
        <v>2.2</v>
      </c>
      <c r="I28" s="407">
        <f t="shared" si="15"/>
        <v>2496</v>
      </c>
      <c r="J28" s="408">
        <f t="shared" si="16"/>
        <v>1040</v>
      </c>
      <c r="K28" s="413">
        <v>65000.0</v>
      </c>
      <c r="L28" s="409">
        <f t="shared" si="17"/>
        <v>3072</v>
      </c>
      <c r="M28" s="410">
        <f t="shared" si="18"/>
        <v>1280</v>
      </c>
      <c r="N28" s="415">
        <v>80000.0</v>
      </c>
      <c r="O28" s="2"/>
      <c r="P28" s="301">
        <v>88.0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70" t="s">
        <v>234</v>
      </c>
      <c r="B29" s="400">
        <v>16.0</v>
      </c>
      <c r="C29" s="401">
        <v>96.0</v>
      </c>
      <c r="D29" s="402">
        <v>2600.0</v>
      </c>
      <c r="E29" s="403" t="s">
        <v>235</v>
      </c>
      <c r="F29" s="404">
        <v>10.0</v>
      </c>
      <c r="G29" s="405">
        <f t="shared" si="13"/>
        <v>0.039936</v>
      </c>
      <c r="H29" s="406">
        <f t="shared" si="14"/>
        <v>2.288</v>
      </c>
      <c r="I29" s="407">
        <f t="shared" si="15"/>
        <v>2595.84</v>
      </c>
      <c r="J29" s="408">
        <f t="shared" si="16"/>
        <v>1040</v>
      </c>
      <c r="K29" s="413">
        <v>65000.0</v>
      </c>
      <c r="L29" s="409">
        <f t="shared" si="17"/>
        <v>3194.88</v>
      </c>
      <c r="M29" s="410">
        <f t="shared" si="18"/>
        <v>1280</v>
      </c>
      <c r="N29" s="415">
        <v>80000.0</v>
      </c>
      <c r="O29" s="2"/>
      <c r="P29" s="301">
        <v>88.0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70" t="s">
        <v>234</v>
      </c>
      <c r="B30" s="400">
        <v>16.0</v>
      </c>
      <c r="C30" s="401">
        <v>96.0</v>
      </c>
      <c r="D30" s="402">
        <v>2700.0</v>
      </c>
      <c r="E30" s="403" t="s">
        <v>235</v>
      </c>
      <c r="F30" s="404">
        <v>10.0</v>
      </c>
      <c r="G30" s="405">
        <f t="shared" si="13"/>
        <v>0.041472</v>
      </c>
      <c r="H30" s="406">
        <f t="shared" si="14"/>
        <v>2.376</v>
      </c>
      <c r="I30" s="407">
        <f t="shared" si="15"/>
        <v>2695.68</v>
      </c>
      <c r="J30" s="408">
        <f t="shared" si="16"/>
        <v>1040</v>
      </c>
      <c r="K30" s="413">
        <v>65000.0</v>
      </c>
      <c r="L30" s="409">
        <f t="shared" si="17"/>
        <v>3317.76</v>
      </c>
      <c r="M30" s="410">
        <f t="shared" si="18"/>
        <v>1280</v>
      </c>
      <c r="N30" s="415">
        <v>80000.0</v>
      </c>
      <c r="O30" s="2"/>
      <c r="P30" s="301">
        <v>88.0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70" t="s">
        <v>234</v>
      </c>
      <c r="B31" s="400">
        <v>16.0</v>
      </c>
      <c r="C31" s="401">
        <v>96.0</v>
      </c>
      <c r="D31" s="402">
        <v>2800.0</v>
      </c>
      <c r="E31" s="403" t="s">
        <v>235</v>
      </c>
      <c r="F31" s="404">
        <v>10.0</v>
      </c>
      <c r="G31" s="405">
        <f t="shared" si="13"/>
        <v>0.043008</v>
      </c>
      <c r="H31" s="406">
        <f t="shared" si="14"/>
        <v>2.464</v>
      </c>
      <c r="I31" s="407">
        <f t="shared" si="15"/>
        <v>2795.52</v>
      </c>
      <c r="J31" s="408">
        <f t="shared" si="16"/>
        <v>1040</v>
      </c>
      <c r="K31" s="413">
        <v>65000.0</v>
      </c>
      <c r="L31" s="409">
        <f t="shared" si="17"/>
        <v>3440.64</v>
      </c>
      <c r="M31" s="410">
        <f t="shared" si="18"/>
        <v>1280</v>
      </c>
      <c r="N31" s="415">
        <v>80000.0</v>
      </c>
      <c r="O31" s="2"/>
      <c r="P31" s="301">
        <v>88.0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70" t="s">
        <v>234</v>
      </c>
      <c r="B32" s="400">
        <v>16.0</v>
      </c>
      <c r="C32" s="401">
        <v>96.0</v>
      </c>
      <c r="D32" s="402">
        <v>2900.0</v>
      </c>
      <c r="E32" s="403" t="s">
        <v>235</v>
      </c>
      <c r="F32" s="404">
        <v>10.0</v>
      </c>
      <c r="G32" s="405">
        <f t="shared" si="13"/>
        <v>0.044544</v>
      </c>
      <c r="H32" s="406">
        <f t="shared" si="14"/>
        <v>2.552</v>
      </c>
      <c r="I32" s="407">
        <f t="shared" si="15"/>
        <v>2895.36</v>
      </c>
      <c r="J32" s="408">
        <f t="shared" si="16"/>
        <v>1040</v>
      </c>
      <c r="K32" s="413">
        <v>65000.0</v>
      </c>
      <c r="L32" s="409">
        <f t="shared" si="17"/>
        <v>3563.52</v>
      </c>
      <c r="M32" s="410">
        <f t="shared" si="18"/>
        <v>1280</v>
      </c>
      <c r="N32" s="415">
        <v>80000.0</v>
      </c>
      <c r="O32" s="2"/>
      <c r="P32" s="301">
        <v>88.0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70" t="s">
        <v>234</v>
      </c>
      <c r="B33" s="400">
        <v>16.0</v>
      </c>
      <c r="C33" s="401">
        <v>96.0</v>
      </c>
      <c r="D33" s="402">
        <v>3000.0</v>
      </c>
      <c r="E33" s="403" t="s">
        <v>235</v>
      </c>
      <c r="F33" s="404">
        <v>10.0</v>
      </c>
      <c r="G33" s="405">
        <f t="shared" si="13"/>
        <v>0.04608</v>
      </c>
      <c r="H33" s="406">
        <f t="shared" si="14"/>
        <v>2.64</v>
      </c>
      <c r="I33" s="407">
        <f t="shared" si="15"/>
        <v>2995.2</v>
      </c>
      <c r="J33" s="408">
        <f t="shared" si="16"/>
        <v>1040</v>
      </c>
      <c r="K33" s="413">
        <v>65000.0</v>
      </c>
      <c r="L33" s="409">
        <f t="shared" si="17"/>
        <v>3686.4</v>
      </c>
      <c r="M33" s="410">
        <f t="shared" si="18"/>
        <v>1280</v>
      </c>
      <c r="N33" s="415">
        <v>80000.0</v>
      </c>
      <c r="O33" s="2"/>
      <c r="P33" s="301">
        <v>88.0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416" t="s">
        <v>236</v>
      </c>
      <c r="B34" s="417">
        <v>16.0</v>
      </c>
      <c r="C34" s="418">
        <v>96.0</v>
      </c>
      <c r="D34" s="419">
        <v>3000.0</v>
      </c>
      <c r="E34" s="420" t="s">
        <v>235</v>
      </c>
      <c r="F34" s="421">
        <v>5.0</v>
      </c>
      <c r="G34" s="422">
        <v>0.023</v>
      </c>
      <c r="H34" s="423">
        <v>1.32</v>
      </c>
      <c r="I34" s="424">
        <f t="shared" si="15"/>
        <v>1127</v>
      </c>
      <c r="J34" s="425">
        <f>K34*B34/1000</f>
        <v>784</v>
      </c>
      <c r="K34" s="426">
        <v>49000.0</v>
      </c>
      <c r="L34" s="409">
        <f t="shared" si="17"/>
        <v>1495</v>
      </c>
      <c r="M34" s="402">
        <f>N34*B34/1000</f>
        <v>1040</v>
      </c>
      <c r="N34" s="415">
        <v>65000.0</v>
      </c>
      <c r="O34" s="2"/>
      <c r="P34" s="427">
        <v>88.0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76" t="s">
        <v>18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76" t="s">
        <v>41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78" t="s">
        <v>20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387" t="s">
        <v>230</v>
      </c>
      <c r="O38" s="2"/>
      <c r="P38" s="30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302">
        <v>36.0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1.5" customHeight="1">
      <c r="A40" s="303" t="s">
        <v>1</v>
      </c>
      <c r="B40" s="304" t="s">
        <v>2</v>
      </c>
      <c r="C40" s="305" t="s">
        <v>3</v>
      </c>
      <c r="D40" s="305" t="s">
        <v>4</v>
      </c>
      <c r="E40" s="306" t="s">
        <v>5</v>
      </c>
      <c r="F40" s="307" t="s">
        <v>237</v>
      </c>
      <c r="G40" s="10"/>
      <c r="H40" s="11"/>
      <c r="I40" s="308" t="s">
        <v>238</v>
      </c>
      <c r="J40" s="10"/>
      <c r="K40" s="309"/>
      <c r="L40" s="310" t="s">
        <v>239</v>
      </c>
      <c r="M40" s="10"/>
      <c r="N40" s="11"/>
      <c r="O40" s="2"/>
      <c r="P40" s="311" t="s">
        <v>220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7.25" customHeight="1">
      <c r="A41" s="346"/>
      <c r="B41" s="347" t="s">
        <v>8</v>
      </c>
      <c r="C41" s="348" t="s">
        <v>8</v>
      </c>
      <c r="D41" s="348" t="s">
        <v>8</v>
      </c>
      <c r="E41" s="17"/>
      <c r="F41" s="349" t="s">
        <v>9</v>
      </c>
      <c r="G41" s="350" t="s">
        <v>10</v>
      </c>
      <c r="H41" s="351" t="s">
        <v>221</v>
      </c>
      <c r="I41" s="352" t="s">
        <v>35</v>
      </c>
      <c r="J41" s="353" t="s">
        <v>222</v>
      </c>
      <c r="K41" s="354" t="s">
        <v>13</v>
      </c>
      <c r="L41" s="355" t="s">
        <v>35</v>
      </c>
      <c r="M41" s="356" t="s">
        <v>222</v>
      </c>
      <c r="N41" s="357" t="s">
        <v>13</v>
      </c>
      <c r="O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2.75" customHeight="1">
      <c r="A42" s="358" t="s">
        <v>234</v>
      </c>
      <c r="B42" s="388">
        <v>16.0</v>
      </c>
      <c r="C42" s="389">
        <v>96.0</v>
      </c>
      <c r="D42" s="389">
        <v>400.0</v>
      </c>
      <c r="E42" s="390" t="s">
        <v>223</v>
      </c>
      <c r="F42" s="391">
        <v>10.0</v>
      </c>
      <c r="G42" s="392">
        <f t="shared" ref="G42:G68" si="19">B42*C42*D42/1000000000*F42</f>
        <v>0.006144</v>
      </c>
      <c r="H42" s="393">
        <f t="shared" ref="H42:H68" si="20">D42*P42/1000000*F42</f>
        <v>0.352</v>
      </c>
      <c r="I42" s="394">
        <f t="shared" ref="I42:I68" si="21">K42*G42</f>
        <v>224.256</v>
      </c>
      <c r="J42" s="395">
        <f t="shared" ref="J42:J68" si="22">K42*B42/1000</f>
        <v>584</v>
      </c>
      <c r="K42" s="396">
        <v>36500.0</v>
      </c>
      <c r="L42" s="397">
        <f t="shared" ref="L42:L68" si="23">G42*N42</f>
        <v>264.192</v>
      </c>
      <c r="M42" s="398">
        <f t="shared" ref="M42:M68" si="24">N42*B42/1000</f>
        <v>688</v>
      </c>
      <c r="N42" s="399">
        <v>43000.0</v>
      </c>
      <c r="O42" s="2"/>
      <c r="P42" s="301">
        <v>88.0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370" t="s">
        <v>234</v>
      </c>
      <c r="B43" s="400">
        <v>16.0</v>
      </c>
      <c r="C43" s="401">
        <v>96.0</v>
      </c>
      <c r="D43" s="402">
        <v>500.0</v>
      </c>
      <c r="E43" s="403" t="s">
        <v>223</v>
      </c>
      <c r="F43" s="404">
        <v>10.0</v>
      </c>
      <c r="G43" s="405">
        <f t="shared" si="19"/>
        <v>0.00768</v>
      </c>
      <c r="H43" s="406">
        <f t="shared" si="20"/>
        <v>0.44</v>
      </c>
      <c r="I43" s="407">
        <f t="shared" si="21"/>
        <v>280.32</v>
      </c>
      <c r="J43" s="408">
        <f t="shared" si="22"/>
        <v>584</v>
      </c>
      <c r="K43" s="413">
        <v>36500.0</v>
      </c>
      <c r="L43" s="409">
        <f t="shared" si="23"/>
        <v>330.24</v>
      </c>
      <c r="M43" s="410">
        <f t="shared" si="24"/>
        <v>688</v>
      </c>
      <c r="N43" s="399">
        <v>43000.0</v>
      </c>
      <c r="O43" s="2"/>
      <c r="P43" s="301">
        <v>88.0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70" t="s">
        <v>234</v>
      </c>
      <c r="B44" s="400">
        <v>16.0</v>
      </c>
      <c r="C44" s="401">
        <v>96.0</v>
      </c>
      <c r="D44" s="402">
        <v>600.0</v>
      </c>
      <c r="E44" s="403" t="s">
        <v>223</v>
      </c>
      <c r="F44" s="404">
        <v>10.0</v>
      </c>
      <c r="G44" s="405">
        <f t="shared" si="19"/>
        <v>0.009216</v>
      </c>
      <c r="H44" s="406">
        <f t="shared" si="20"/>
        <v>0.528</v>
      </c>
      <c r="I44" s="407">
        <f t="shared" si="21"/>
        <v>336.384</v>
      </c>
      <c r="J44" s="408">
        <f t="shared" si="22"/>
        <v>584</v>
      </c>
      <c r="K44" s="413">
        <v>36500.0</v>
      </c>
      <c r="L44" s="409">
        <f t="shared" si="23"/>
        <v>396.288</v>
      </c>
      <c r="M44" s="410">
        <f t="shared" si="24"/>
        <v>688</v>
      </c>
      <c r="N44" s="399">
        <v>43000.0</v>
      </c>
      <c r="O44" s="2"/>
      <c r="P44" s="301">
        <v>88.0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70" t="s">
        <v>234</v>
      </c>
      <c r="B45" s="400">
        <v>16.0</v>
      </c>
      <c r="C45" s="401">
        <v>96.0</v>
      </c>
      <c r="D45" s="402">
        <v>700.0</v>
      </c>
      <c r="E45" s="403" t="s">
        <v>223</v>
      </c>
      <c r="F45" s="404">
        <v>10.0</v>
      </c>
      <c r="G45" s="405">
        <f t="shared" si="19"/>
        <v>0.010752</v>
      </c>
      <c r="H45" s="406">
        <f t="shared" si="20"/>
        <v>0.616</v>
      </c>
      <c r="I45" s="407">
        <f t="shared" si="21"/>
        <v>392.448</v>
      </c>
      <c r="J45" s="408">
        <f t="shared" si="22"/>
        <v>584</v>
      </c>
      <c r="K45" s="413">
        <v>36500.0</v>
      </c>
      <c r="L45" s="409">
        <f t="shared" si="23"/>
        <v>462.336</v>
      </c>
      <c r="M45" s="410">
        <f t="shared" si="24"/>
        <v>688</v>
      </c>
      <c r="N45" s="399">
        <v>43000.0</v>
      </c>
      <c r="O45" s="2"/>
      <c r="P45" s="301">
        <v>88.0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70" t="s">
        <v>234</v>
      </c>
      <c r="B46" s="400">
        <v>16.0</v>
      </c>
      <c r="C46" s="401">
        <v>96.0</v>
      </c>
      <c r="D46" s="402">
        <v>800.0</v>
      </c>
      <c r="E46" s="403" t="s">
        <v>223</v>
      </c>
      <c r="F46" s="404">
        <v>10.0</v>
      </c>
      <c r="G46" s="405">
        <f t="shared" si="19"/>
        <v>0.012288</v>
      </c>
      <c r="H46" s="406">
        <f t="shared" si="20"/>
        <v>0</v>
      </c>
      <c r="I46" s="407">
        <f t="shared" si="21"/>
        <v>448.512</v>
      </c>
      <c r="J46" s="408">
        <f t="shared" si="22"/>
        <v>584</v>
      </c>
      <c r="K46" s="413">
        <v>36500.0</v>
      </c>
      <c r="L46" s="409">
        <f t="shared" si="23"/>
        <v>528.384</v>
      </c>
      <c r="M46" s="410">
        <f t="shared" si="24"/>
        <v>688</v>
      </c>
      <c r="N46" s="399">
        <v>43000.0</v>
      </c>
      <c r="O46" s="2"/>
      <c r="P46" s="30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70" t="s">
        <v>234</v>
      </c>
      <c r="B47" s="400">
        <v>16.0</v>
      </c>
      <c r="C47" s="401">
        <v>96.0</v>
      </c>
      <c r="D47" s="402">
        <v>900.0</v>
      </c>
      <c r="E47" s="403" t="s">
        <v>223</v>
      </c>
      <c r="F47" s="404">
        <v>10.0</v>
      </c>
      <c r="G47" s="405">
        <f t="shared" si="19"/>
        <v>0.013824</v>
      </c>
      <c r="H47" s="406">
        <f t="shared" si="20"/>
        <v>0.792</v>
      </c>
      <c r="I47" s="407">
        <f t="shared" si="21"/>
        <v>504.576</v>
      </c>
      <c r="J47" s="408">
        <f t="shared" si="22"/>
        <v>584</v>
      </c>
      <c r="K47" s="413">
        <v>36500.0</v>
      </c>
      <c r="L47" s="409">
        <f t="shared" si="23"/>
        <v>594.432</v>
      </c>
      <c r="M47" s="410">
        <f t="shared" si="24"/>
        <v>688</v>
      </c>
      <c r="N47" s="399">
        <v>43000.0</v>
      </c>
      <c r="O47" s="2"/>
      <c r="P47" s="301">
        <v>88.0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70" t="s">
        <v>234</v>
      </c>
      <c r="B48" s="400">
        <v>16.0</v>
      </c>
      <c r="C48" s="401">
        <v>96.0</v>
      </c>
      <c r="D48" s="402">
        <v>1000.0</v>
      </c>
      <c r="E48" s="403" t="s">
        <v>223</v>
      </c>
      <c r="F48" s="404">
        <v>10.0</v>
      </c>
      <c r="G48" s="405">
        <f t="shared" si="19"/>
        <v>0.01536</v>
      </c>
      <c r="H48" s="406">
        <f t="shared" si="20"/>
        <v>0.88</v>
      </c>
      <c r="I48" s="407">
        <f t="shared" si="21"/>
        <v>560.64</v>
      </c>
      <c r="J48" s="408">
        <f t="shared" si="22"/>
        <v>584</v>
      </c>
      <c r="K48" s="413">
        <v>36500.0</v>
      </c>
      <c r="L48" s="409">
        <f t="shared" si="23"/>
        <v>660.48</v>
      </c>
      <c r="M48" s="410">
        <f t="shared" si="24"/>
        <v>688</v>
      </c>
      <c r="N48" s="399">
        <v>43000.0</v>
      </c>
      <c r="O48" s="2"/>
      <c r="P48" s="301">
        <v>88.0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70" t="s">
        <v>234</v>
      </c>
      <c r="B49" s="400">
        <v>16.0</v>
      </c>
      <c r="C49" s="401">
        <v>96.0</v>
      </c>
      <c r="D49" s="402">
        <v>1100.0</v>
      </c>
      <c r="E49" s="403" t="s">
        <v>223</v>
      </c>
      <c r="F49" s="404">
        <v>10.0</v>
      </c>
      <c r="G49" s="405">
        <f t="shared" si="19"/>
        <v>0.016896</v>
      </c>
      <c r="H49" s="406">
        <f t="shared" si="20"/>
        <v>0.968</v>
      </c>
      <c r="I49" s="407">
        <f t="shared" si="21"/>
        <v>616.704</v>
      </c>
      <c r="J49" s="408">
        <f t="shared" si="22"/>
        <v>584</v>
      </c>
      <c r="K49" s="413">
        <v>36500.0</v>
      </c>
      <c r="L49" s="409">
        <f t="shared" si="23"/>
        <v>726.528</v>
      </c>
      <c r="M49" s="410">
        <f t="shared" si="24"/>
        <v>688</v>
      </c>
      <c r="N49" s="399">
        <v>43000.0</v>
      </c>
      <c r="O49" s="2"/>
      <c r="P49" s="301">
        <v>88.0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70" t="s">
        <v>234</v>
      </c>
      <c r="B50" s="400">
        <v>16.0</v>
      </c>
      <c r="C50" s="401">
        <v>96.0</v>
      </c>
      <c r="D50" s="402">
        <v>1200.0</v>
      </c>
      <c r="E50" s="403" t="s">
        <v>223</v>
      </c>
      <c r="F50" s="421">
        <v>10.0</v>
      </c>
      <c r="G50" s="405">
        <f t="shared" si="19"/>
        <v>0.018432</v>
      </c>
      <c r="H50" s="406">
        <f t="shared" si="20"/>
        <v>1.056</v>
      </c>
      <c r="I50" s="407">
        <f t="shared" si="21"/>
        <v>672.768</v>
      </c>
      <c r="J50" s="408">
        <f t="shared" si="22"/>
        <v>584</v>
      </c>
      <c r="K50" s="413">
        <v>36500.0</v>
      </c>
      <c r="L50" s="409">
        <f t="shared" si="23"/>
        <v>792.576</v>
      </c>
      <c r="M50" s="410">
        <f t="shared" si="24"/>
        <v>688</v>
      </c>
      <c r="N50" s="399">
        <v>43000.0</v>
      </c>
      <c r="O50" s="2"/>
      <c r="P50" s="301">
        <v>88.0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70" t="s">
        <v>234</v>
      </c>
      <c r="B51" s="400">
        <v>16.0</v>
      </c>
      <c r="C51" s="401">
        <v>96.0</v>
      </c>
      <c r="D51" s="402">
        <v>1300.0</v>
      </c>
      <c r="E51" s="403" t="s">
        <v>223</v>
      </c>
      <c r="F51" s="404">
        <v>10.0</v>
      </c>
      <c r="G51" s="405">
        <f t="shared" si="19"/>
        <v>0.019968</v>
      </c>
      <c r="H51" s="406">
        <f t="shared" si="20"/>
        <v>1.144</v>
      </c>
      <c r="I51" s="407">
        <f t="shared" si="21"/>
        <v>728.832</v>
      </c>
      <c r="J51" s="408">
        <f t="shared" si="22"/>
        <v>584</v>
      </c>
      <c r="K51" s="413">
        <v>36500.0</v>
      </c>
      <c r="L51" s="409">
        <f t="shared" si="23"/>
        <v>858.624</v>
      </c>
      <c r="M51" s="410">
        <f t="shared" si="24"/>
        <v>688</v>
      </c>
      <c r="N51" s="399">
        <v>43000.0</v>
      </c>
      <c r="O51" s="2"/>
      <c r="P51" s="301">
        <v>88.0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370" t="s">
        <v>234</v>
      </c>
      <c r="B52" s="400">
        <v>16.0</v>
      </c>
      <c r="C52" s="401">
        <v>96.0</v>
      </c>
      <c r="D52" s="402">
        <v>1400.0</v>
      </c>
      <c r="E52" s="403" t="s">
        <v>223</v>
      </c>
      <c r="F52" s="404">
        <v>10.0</v>
      </c>
      <c r="G52" s="405">
        <f t="shared" si="19"/>
        <v>0.021504</v>
      </c>
      <c r="H52" s="406">
        <f t="shared" si="20"/>
        <v>1.232</v>
      </c>
      <c r="I52" s="407">
        <f t="shared" si="21"/>
        <v>784.896</v>
      </c>
      <c r="J52" s="408">
        <f t="shared" si="22"/>
        <v>584</v>
      </c>
      <c r="K52" s="413">
        <v>36500.0</v>
      </c>
      <c r="L52" s="409">
        <f t="shared" si="23"/>
        <v>924.672</v>
      </c>
      <c r="M52" s="410">
        <f t="shared" si="24"/>
        <v>688</v>
      </c>
      <c r="N52" s="399">
        <v>43000.0</v>
      </c>
      <c r="O52" s="2"/>
      <c r="P52" s="301">
        <v>88.0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70" t="s">
        <v>234</v>
      </c>
      <c r="B53" s="400">
        <v>16.0</v>
      </c>
      <c r="C53" s="401">
        <v>96.0</v>
      </c>
      <c r="D53" s="402">
        <v>1500.0</v>
      </c>
      <c r="E53" s="403" t="s">
        <v>223</v>
      </c>
      <c r="F53" s="404">
        <v>10.0</v>
      </c>
      <c r="G53" s="405">
        <f t="shared" si="19"/>
        <v>0.02304</v>
      </c>
      <c r="H53" s="406">
        <f t="shared" si="20"/>
        <v>1.32</v>
      </c>
      <c r="I53" s="407">
        <f t="shared" si="21"/>
        <v>840.96</v>
      </c>
      <c r="J53" s="408">
        <f t="shared" si="22"/>
        <v>584</v>
      </c>
      <c r="K53" s="413">
        <v>36500.0</v>
      </c>
      <c r="L53" s="409">
        <f t="shared" si="23"/>
        <v>990.72</v>
      </c>
      <c r="M53" s="410">
        <f t="shared" si="24"/>
        <v>688</v>
      </c>
      <c r="N53" s="399">
        <v>43000.0</v>
      </c>
      <c r="O53" s="2"/>
      <c r="P53" s="301">
        <v>88.0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70" t="s">
        <v>234</v>
      </c>
      <c r="B54" s="400">
        <v>16.0</v>
      </c>
      <c r="C54" s="401">
        <v>96.0</v>
      </c>
      <c r="D54" s="402">
        <v>1600.0</v>
      </c>
      <c r="E54" s="403" t="s">
        <v>223</v>
      </c>
      <c r="F54" s="404">
        <v>10.0</v>
      </c>
      <c r="G54" s="405">
        <f t="shared" si="19"/>
        <v>0.024576</v>
      </c>
      <c r="H54" s="406">
        <f t="shared" si="20"/>
        <v>1.408</v>
      </c>
      <c r="I54" s="407">
        <f t="shared" si="21"/>
        <v>897.024</v>
      </c>
      <c r="J54" s="408">
        <f t="shared" si="22"/>
        <v>584</v>
      </c>
      <c r="K54" s="413">
        <v>36500.0</v>
      </c>
      <c r="L54" s="409">
        <f t="shared" si="23"/>
        <v>1056.768</v>
      </c>
      <c r="M54" s="410">
        <f t="shared" si="24"/>
        <v>688</v>
      </c>
      <c r="N54" s="399">
        <v>43000.0</v>
      </c>
      <c r="O54" s="2"/>
      <c r="P54" s="301">
        <v>88.0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70" t="s">
        <v>234</v>
      </c>
      <c r="B55" s="400">
        <v>16.0</v>
      </c>
      <c r="C55" s="401">
        <v>96.0</v>
      </c>
      <c r="D55" s="402">
        <v>1700.0</v>
      </c>
      <c r="E55" s="403" t="s">
        <v>223</v>
      </c>
      <c r="F55" s="404">
        <v>10.0</v>
      </c>
      <c r="G55" s="405">
        <f t="shared" si="19"/>
        <v>0.026112</v>
      </c>
      <c r="H55" s="406">
        <f t="shared" si="20"/>
        <v>1.496</v>
      </c>
      <c r="I55" s="407">
        <f t="shared" si="21"/>
        <v>953.088</v>
      </c>
      <c r="J55" s="408">
        <f t="shared" si="22"/>
        <v>584</v>
      </c>
      <c r="K55" s="413">
        <v>36500.0</v>
      </c>
      <c r="L55" s="409">
        <f t="shared" si="23"/>
        <v>1122.816</v>
      </c>
      <c r="M55" s="410">
        <f t="shared" si="24"/>
        <v>688</v>
      </c>
      <c r="N55" s="399">
        <v>43000.0</v>
      </c>
      <c r="O55" s="2"/>
      <c r="P55" s="301">
        <v>88.0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70" t="s">
        <v>234</v>
      </c>
      <c r="B56" s="400">
        <v>16.0</v>
      </c>
      <c r="C56" s="401">
        <v>96.0</v>
      </c>
      <c r="D56" s="402">
        <v>1800.0</v>
      </c>
      <c r="E56" s="403" t="s">
        <v>223</v>
      </c>
      <c r="F56" s="404">
        <v>10.0</v>
      </c>
      <c r="G56" s="405">
        <f t="shared" si="19"/>
        <v>0.027648</v>
      </c>
      <c r="H56" s="406">
        <f t="shared" si="20"/>
        <v>1.584</v>
      </c>
      <c r="I56" s="407">
        <f t="shared" si="21"/>
        <v>1105.92</v>
      </c>
      <c r="J56" s="408">
        <f t="shared" si="22"/>
        <v>640</v>
      </c>
      <c r="K56" s="413">
        <v>40000.0</v>
      </c>
      <c r="L56" s="409">
        <f t="shared" si="23"/>
        <v>1188.864</v>
      </c>
      <c r="M56" s="410">
        <f t="shared" si="24"/>
        <v>688</v>
      </c>
      <c r="N56" s="399">
        <v>43000.0</v>
      </c>
      <c r="O56" s="2"/>
      <c r="P56" s="301">
        <v>88.0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70" t="s">
        <v>234</v>
      </c>
      <c r="B57" s="400">
        <v>16.0</v>
      </c>
      <c r="C57" s="401">
        <v>96.0</v>
      </c>
      <c r="D57" s="402">
        <v>1900.0</v>
      </c>
      <c r="E57" s="403" t="s">
        <v>223</v>
      </c>
      <c r="F57" s="404">
        <v>10.0</v>
      </c>
      <c r="G57" s="405">
        <f t="shared" si="19"/>
        <v>0.029184</v>
      </c>
      <c r="H57" s="406">
        <f t="shared" si="20"/>
        <v>1.672</v>
      </c>
      <c r="I57" s="407">
        <f t="shared" si="21"/>
        <v>1167.36</v>
      </c>
      <c r="J57" s="408">
        <f t="shared" si="22"/>
        <v>640</v>
      </c>
      <c r="K57" s="413">
        <v>40000.0</v>
      </c>
      <c r="L57" s="409">
        <f t="shared" si="23"/>
        <v>1348.3008</v>
      </c>
      <c r="M57" s="410">
        <f t="shared" si="24"/>
        <v>739.2</v>
      </c>
      <c r="N57" s="415">
        <v>46200.0</v>
      </c>
      <c r="O57" s="2"/>
      <c r="P57" s="301">
        <v>88.0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70" t="s">
        <v>234</v>
      </c>
      <c r="B58" s="400">
        <v>16.0</v>
      </c>
      <c r="C58" s="401">
        <v>96.0</v>
      </c>
      <c r="D58" s="402">
        <v>2000.0</v>
      </c>
      <c r="E58" s="403" t="s">
        <v>223</v>
      </c>
      <c r="F58" s="404">
        <v>10.0</v>
      </c>
      <c r="G58" s="405">
        <f t="shared" si="19"/>
        <v>0.03072</v>
      </c>
      <c r="H58" s="406">
        <f t="shared" si="20"/>
        <v>1.76</v>
      </c>
      <c r="I58" s="407">
        <f t="shared" si="21"/>
        <v>1228.8</v>
      </c>
      <c r="J58" s="408">
        <f t="shared" si="22"/>
        <v>640</v>
      </c>
      <c r="K58" s="428">
        <v>40000.0</v>
      </c>
      <c r="L58" s="409">
        <f t="shared" si="23"/>
        <v>1419.264</v>
      </c>
      <c r="M58" s="410">
        <f t="shared" si="24"/>
        <v>739.2</v>
      </c>
      <c r="N58" s="414">
        <v>46200.0</v>
      </c>
      <c r="O58" s="2"/>
      <c r="P58" s="301">
        <v>88.0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70" t="s">
        <v>234</v>
      </c>
      <c r="B59" s="400">
        <v>16.0</v>
      </c>
      <c r="C59" s="401">
        <v>96.0</v>
      </c>
      <c r="D59" s="402">
        <v>2100.0</v>
      </c>
      <c r="E59" s="403" t="s">
        <v>223</v>
      </c>
      <c r="F59" s="404">
        <v>10.0</v>
      </c>
      <c r="G59" s="405">
        <f t="shared" si="19"/>
        <v>0.032256</v>
      </c>
      <c r="H59" s="406">
        <f t="shared" si="20"/>
        <v>1.848</v>
      </c>
      <c r="I59" s="407">
        <f t="shared" si="21"/>
        <v>1290.24</v>
      </c>
      <c r="J59" s="408">
        <f t="shared" si="22"/>
        <v>640</v>
      </c>
      <c r="K59" s="428">
        <v>40000.0</v>
      </c>
      <c r="L59" s="409">
        <f t="shared" si="23"/>
        <v>1490.2272</v>
      </c>
      <c r="M59" s="410">
        <f t="shared" si="24"/>
        <v>739.2</v>
      </c>
      <c r="N59" s="414">
        <v>46200.0</v>
      </c>
      <c r="O59" s="2"/>
      <c r="P59" s="301">
        <v>88.0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70" t="s">
        <v>234</v>
      </c>
      <c r="B60" s="400">
        <v>16.0</v>
      </c>
      <c r="C60" s="401">
        <v>96.0</v>
      </c>
      <c r="D60" s="402">
        <v>2200.0</v>
      </c>
      <c r="E60" s="403" t="s">
        <v>223</v>
      </c>
      <c r="F60" s="404">
        <v>10.0</v>
      </c>
      <c r="G60" s="405">
        <f t="shared" si="19"/>
        <v>0.033792</v>
      </c>
      <c r="H60" s="406">
        <f t="shared" si="20"/>
        <v>1.936</v>
      </c>
      <c r="I60" s="407">
        <f t="shared" si="21"/>
        <v>1351.68</v>
      </c>
      <c r="J60" s="408">
        <f t="shared" si="22"/>
        <v>640</v>
      </c>
      <c r="K60" s="428">
        <v>40000.0</v>
      </c>
      <c r="L60" s="409">
        <f t="shared" si="23"/>
        <v>1561.1904</v>
      </c>
      <c r="M60" s="410">
        <f t="shared" si="24"/>
        <v>739.2</v>
      </c>
      <c r="N60" s="414">
        <v>46200.0</v>
      </c>
      <c r="O60" s="2"/>
      <c r="P60" s="301">
        <v>88.0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70" t="s">
        <v>234</v>
      </c>
      <c r="B61" s="400">
        <v>16.0</v>
      </c>
      <c r="C61" s="401">
        <v>96.0</v>
      </c>
      <c r="D61" s="402">
        <v>2300.0</v>
      </c>
      <c r="E61" s="403" t="s">
        <v>223</v>
      </c>
      <c r="F61" s="404">
        <v>10.0</v>
      </c>
      <c r="G61" s="405">
        <f t="shared" si="19"/>
        <v>0.035328</v>
      </c>
      <c r="H61" s="406">
        <f t="shared" si="20"/>
        <v>2.024</v>
      </c>
      <c r="I61" s="407">
        <f t="shared" si="21"/>
        <v>1413.12</v>
      </c>
      <c r="J61" s="408">
        <f t="shared" si="22"/>
        <v>640</v>
      </c>
      <c r="K61" s="428">
        <v>40000.0</v>
      </c>
      <c r="L61" s="409">
        <f t="shared" si="23"/>
        <v>1632.1536</v>
      </c>
      <c r="M61" s="410">
        <f t="shared" si="24"/>
        <v>739.2</v>
      </c>
      <c r="N61" s="414">
        <v>46200.0</v>
      </c>
      <c r="O61" s="2"/>
      <c r="P61" s="301">
        <v>88.0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370" t="s">
        <v>234</v>
      </c>
      <c r="B62" s="400">
        <v>16.0</v>
      </c>
      <c r="C62" s="401">
        <v>96.0</v>
      </c>
      <c r="D62" s="402">
        <v>2400.0</v>
      </c>
      <c r="E62" s="403" t="s">
        <v>223</v>
      </c>
      <c r="F62" s="404">
        <v>10.0</v>
      </c>
      <c r="G62" s="405">
        <f t="shared" si="19"/>
        <v>0.036864</v>
      </c>
      <c r="H62" s="406">
        <f t="shared" si="20"/>
        <v>2.112</v>
      </c>
      <c r="I62" s="407">
        <f t="shared" si="21"/>
        <v>1474.56</v>
      </c>
      <c r="J62" s="408">
        <f t="shared" si="22"/>
        <v>640</v>
      </c>
      <c r="K62" s="428">
        <v>40000.0</v>
      </c>
      <c r="L62" s="409">
        <f t="shared" si="23"/>
        <v>1703.1168</v>
      </c>
      <c r="M62" s="410">
        <f t="shared" si="24"/>
        <v>739.2</v>
      </c>
      <c r="N62" s="414">
        <v>46200.0</v>
      </c>
      <c r="O62" s="2"/>
      <c r="P62" s="301">
        <v>88.0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370" t="s">
        <v>234</v>
      </c>
      <c r="B63" s="400">
        <v>16.0</v>
      </c>
      <c r="C63" s="401">
        <v>96.0</v>
      </c>
      <c r="D63" s="402">
        <v>2500.0</v>
      </c>
      <c r="E63" s="403" t="s">
        <v>223</v>
      </c>
      <c r="F63" s="404">
        <v>10.0</v>
      </c>
      <c r="G63" s="405">
        <f t="shared" si="19"/>
        <v>0.0384</v>
      </c>
      <c r="H63" s="406">
        <f t="shared" si="20"/>
        <v>2.2</v>
      </c>
      <c r="I63" s="407">
        <f t="shared" si="21"/>
        <v>1536</v>
      </c>
      <c r="J63" s="408">
        <f t="shared" si="22"/>
        <v>640</v>
      </c>
      <c r="K63" s="428">
        <v>40000.0</v>
      </c>
      <c r="L63" s="409">
        <f t="shared" si="23"/>
        <v>1774.08</v>
      </c>
      <c r="M63" s="410">
        <f t="shared" si="24"/>
        <v>739.2</v>
      </c>
      <c r="N63" s="414">
        <v>46200.0</v>
      </c>
      <c r="O63" s="2"/>
      <c r="P63" s="301">
        <v>88.0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70" t="s">
        <v>234</v>
      </c>
      <c r="B64" s="400">
        <v>16.0</v>
      </c>
      <c r="C64" s="401">
        <v>96.0</v>
      </c>
      <c r="D64" s="402">
        <v>2600.0</v>
      </c>
      <c r="E64" s="403" t="s">
        <v>223</v>
      </c>
      <c r="F64" s="404">
        <v>10.0</v>
      </c>
      <c r="G64" s="405">
        <f t="shared" si="19"/>
        <v>0.039936</v>
      </c>
      <c r="H64" s="406">
        <f t="shared" si="20"/>
        <v>2.288</v>
      </c>
      <c r="I64" s="407">
        <f t="shared" si="21"/>
        <v>1597.44</v>
      </c>
      <c r="J64" s="408">
        <f t="shared" si="22"/>
        <v>640</v>
      </c>
      <c r="K64" s="428">
        <v>40000.0</v>
      </c>
      <c r="L64" s="409">
        <f t="shared" si="23"/>
        <v>1845.0432</v>
      </c>
      <c r="M64" s="410">
        <f t="shared" si="24"/>
        <v>739.2</v>
      </c>
      <c r="N64" s="414">
        <v>46200.0</v>
      </c>
      <c r="O64" s="2"/>
      <c r="P64" s="301">
        <v>88.0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70" t="s">
        <v>234</v>
      </c>
      <c r="B65" s="400">
        <v>16.0</v>
      </c>
      <c r="C65" s="401">
        <v>96.0</v>
      </c>
      <c r="D65" s="402">
        <v>2700.0</v>
      </c>
      <c r="E65" s="403" t="s">
        <v>223</v>
      </c>
      <c r="F65" s="404">
        <v>10.0</v>
      </c>
      <c r="G65" s="405">
        <f t="shared" si="19"/>
        <v>0.041472</v>
      </c>
      <c r="H65" s="406">
        <f t="shared" si="20"/>
        <v>2.376</v>
      </c>
      <c r="I65" s="407">
        <f t="shared" si="21"/>
        <v>1658.88</v>
      </c>
      <c r="J65" s="408">
        <f t="shared" si="22"/>
        <v>640</v>
      </c>
      <c r="K65" s="428">
        <v>40000.0</v>
      </c>
      <c r="L65" s="409">
        <f t="shared" si="23"/>
        <v>1916.0064</v>
      </c>
      <c r="M65" s="410">
        <f t="shared" si="24"/>
        <v>739.2</v>
      </c>
      <c r="N65" s="414">
        <v>46200.0</v>
      </c>
      <c r="O65" s="2"/>
      <c r="P65" s="301">
        <v>88.0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70" t="s">
        <v>234</v>
      </c>
      <c r="B66" s="400">
        <v>16.0</v>
      </c>
      <c r="C66" s="401">
        <v>96.0</v>
      </c>
      <c r="D66" s="402">
        <v>2800.0</v>
      </c>
      <c r="E66" s="403" t="s">
        <v>223</v>
      </c>
      <c r="F66" s="404">
        <v>10.0</v>
      </c>
      <c r="G66" s="405">
        <f t="shared" si="19"/>
        <v>0.043008</v>
      </c>
      <c r="H66" s="406">
        <f t="shared" si="20"/>
        <v>2.464</v>
      </c>
      <c r="I66" s="407">
        <f t="shared" si="21"/>
        <v>1720.32</v>
      </c>
      <c r="J66" s="408">
        <f t="shared" si="22"/>
        <v>640</v>
      </c>
      <c r="K66" s="428">
        <v>40000.0</v>
      </c>
      <c r="L66" s="409">
        <f t="shared" si="23"/>
        <v>1986.9696</v>
      </c>
      <c r="M66" s="410">
        <f t="shared" si="24"/>
        <v>739.2</v>
      </c>
      <c r="N66" s="414">
        <v>46200.0</v>
      </c>
      <c r="O66" s="2"/>
      <c r="P66" s="301">
        <v>88.0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70" t="s">
        <v>234</v>
      </c>
      <c r="B67" s="400">
        <v>16.0</v>
      </c>
      <c r="C67" s="401">
        <v>96.0</v>
      </c>
      <c r="D67" s="402">
        <v>2900.0</v>
      </c>
      <c r="E67" s="403" t="s">
        <v>223</v>
      </c>
      <c r="F67" s="404">
        <v>10.0</v>
      </c>
      <c r="G67" s="405">
        <f t="shared" si="19"/>
        <v>0.044544</v>
      </c>
      <c r="H67" s="406">
        <f t="shared" si="20"/>
        <v>2.552</v>
      </c>
      <c r="I67" s="407">
        <f t="shared" si="21"/>
        <v>1781.76</v>
      </c>
      <c r="J67" s="408">
        <f t="shared" si="22"/>
        <v>640</v>
      </c>
      <c r="K67" s="428">
        <v>40000.0</v>
      </c>
      <c r="L67" s="409">
        <f t="shared" si="23"/>
        <v>2057.9328</v>
      </c>
      <c r="M67" s="410">
        <f t="shared" si="24"/>
        <v>739.2</v>
      </c>
      <c r="N67" s="414">
        <v>46200.0</v>
      </c>
      <c r="O67" s="2"/>
      <c r="P67" s="301">
        <v>88.0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70" t="s">
        <v>234</v>
      </c>
      <c r="B68" s="400">
        <v>16.0</v>
      </c>
      <c r="C68" s="401">
        <v>96.0</v>
      </c>
      <c r="D68" s="402">
        <v>3000.0</v>
      </c>
      <c r="E68" s="403" t="s">
        <v>223</v>
      </c>
      <c r="F68" s="404">
        <v>10.0</v>
      </c>
      <c r="G68" s="405">
        <f t="shared" si="19"/>
        <v>0.04608</v>
      </c>
      <c r="H68" s="406">
        <f t="shared" si="20"/>
        <v>2.64</v>
      </c>
      <c r="I68" s="407">
        <f t="shared" si="21"/>
        <v>1843.2</v>
      </c>
      <c r="J68" s="408">
        <f t="shared" si="22"/>
        <v>640</v>
      </c>
      <c r="K68" s="428">
        <v>40000.0</v>
      </c>
      <c r="L68" s="409">
        <f t="shared" si="23"/>
        <v>2128.896</v>
      </c>
      <c r="M68" s="410">
        <f t="shared" si="24"/>
        <v>739.2</v>
      </c>
      <c r="N68" s="414">
        <v>46200.0</v>
      </c>
      <c r="O68" s="2"/>
      <c r="P68" s="301">
        <v>88.0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76" t="s">
        <v>18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0" customHeight="1">
      <c r="A70" s="76" t="s">
        <v>41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78" t="s">
        <v>20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300" t="s">
        <v>240</v>
      </c>
      <c r="O72" s="2"/>
      <c r="P72" s="30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2"/>
      <c r="P73" s="302">
        <v>36.0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1.5" customHeight="1">
      <c r="A74" s="303" t="s">
        <v>1</v>
      </c>
      <c r="B74" s="304" t="s">
        <v>2</v>
      </c>
      <c r="C74" s="305" t="s">
        <v>3</v>
      </c>
      <c r="D74" s="305" t="s">
        <v>4</v>
      </c>
      <c r="E74" s="306" t="s">
        <v>5</v>
      </c>
      <c r="F74" s="307" t="s">
        <v>241</v>
      </c>
      <c r="G74" s="10"/>
      <c r="H74" s="11"/>
      <c r="I74" s="308" t="s">
        <v>242</v>
      </c>
      <c r="J74" s="10"/>
      <c r="K74" s="309"/>
      <c r="L74" s="310" t="s">
        <v>243</v>
      </c>
      <c r="M74" s="10"/>
      <c r="N74" s="11"/>
      <c r="O74" s="2"/>
      <c r="P74" s="311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7.25" customHeight="1">
      <c r="A75" s="346"/>
      <c r="B75" s="347" t="s">
        <v>8</v>
      </c>
      <c r="C75" s="348" t="s">
        <v>8</v>
      </c>
      <c r="D75" s="348" t="s">
        <v>8</v>
      </c>
      <c r="E75" s="17"/>
      <c r="F75" s="349" t="s">
        <v>9</v>
      </c>
      <c r="G75" s="350" t="s">
        <v>10</v>
      </c>
      <c r="H75" s="351" t="s">
        <v>221</v>
      </c>
      <c r="I75" s="352" t="s">
        <v>35</v>
      </c>
      <c r="J75" s="353" t="s">
        <v>222</v>
      </c>
      <c r="K75" s="354" t="s">
        <v>13</v>
      </c>
      <c r="L75" s="355" t="s">
        <v>35</v>
      </c>
      <c r="M75" s="356" t="s">
        <v>222</v>
      </c>
      <c r="N75" s="357" t="s">
        <v>13</v>
      </c>
      <c r="O75" s="23"/>
      <c r="Q75" s="23"/>
      <c r="R75" s="2"/>
      <c r="S75" s="2"/>
      <c r="T75" s="2"/>
      <c r="U75" s="23"/>
      <c r="V75" s="23"/>
      <c r="W75" s="23"/>
      <c r="X75" s="23"/>
      <c r="Y75" s="23"/>
      <c r="Z75" s="23"/>
    </row>
    <row r="76" ht="13.5" customHeight="1">
      <c r="A76" s="358" t="s">
        <v>244</v>
      </c>
      <c r="B76" s="388">
        <v>28.0</v>
      </c>
      <c r="C76" s="389">
        <v>92.0</v>
      </c>
      <c r="D76" s="389">
        <v>1000.0</v>
      </c>
      <c r="E76" s="390" t="s">
        <v>235</v>
      </c>
      <c r="F76" s="391">
        <v>5.0</v>
      </c>
      <c r="G76" s="392">
        <f t="shared" ref="G76:G96" si="25">B76*C76*D76/1000000000*F76</f>
        <v>0.01288</v>
      </c>
      <c r="H76" s="393">
        <f t="shared" ref="H76:H96" si="26">D76*P76/1000000*F76</f>
        <v>0.46</v>
      </c>
      <c r="I76" s="394">
        <f t="shared" ref="I76:I96" si="27">K76*G76</f>
        <v>856.52</v>
      </c>
      <c r="J76" s="395">
        <f t="shared" ref="J76:J96" si="28">K76*B76/1000</f>
        <v>1862</v>
      </c>
      <c r="K76" s="429">
        <v>66500.0</v>
      </c>
      <c r="L76" s="397">
        <f t="shared" ref="L76:L96" si="29">G76*N76</f>
        <v>1043.28</v>
      </c>
      <c r="M76" s="398">
        <f t="shared" ref="M76:M96" si="30">N76*B76/1000</f>
        <v>2268</v>
      </c>
      <c r="N76" s="430">
        <v>81000.0</v>
      </c>
      <c r="O76" s="2"/>
      <c r="P76" s="301">
        <v>92.0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370" t="s">
        <v>244</v>
      </c>
      <c r="B77" s="400">
        <v>28.0</v>
      </c>
      <c r="C77" s="401">
        <v>92.0</v>
      </c>
      <c r="D77" s="402">
        <v>1100.0</v>
      </c>
      <c r="E77" s="403" t="s">
        <v>235</v>
      </c>
      <c r="F77" s="404">
        <v>5.0</v>
      </c>
      <c r="G77" s="405">
        <f t="shared" si="25"/>
        <v>0.014168</v>
      </c>
      <c r="H77" s="406">
        <f t="shared" si="26"/>
        <v>0.506</v>
      </c>
      <c r="I77" s="407">
        <f t="shared" si="27"/>
        <v>942.172</v>
      </c>
      <c r="J77" s="408">
        <f t="shared" si="28"/>
        <v>1862</v>
      </c>
      <c r="K77" s="428">
        <v>66500.0</v>
      </c>
      <c r="L77" s="409">
        <f t="shared" si="29"/>
        <v>1147.608</v>
      </c>
      <c r="M77" s="410">
        <f t="shared" si="30"/>
        <v>2268</v>
      </c>
      <c r="N77" s="430">
        <v>81000.0</v>
      </c>
      <c r="O77" s="2"/>
      <c r="P77" s="301">
        <v>92.0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370" t="s">
        <v>244</v>
      </c>
      <c r="B78" s="400">
        <v>28.0</v>
      </c>
      <c r="C78" s="401">
        <v>92.0</v>
      </c>
      <c r="D78" s="402">
        <v>1200.0</v>
      </c>
      <c r="E78" s="403" t="s">
        <v>235</v>
      </c>
      <c r="F78" s="404">
        <v>5.0</v>
      </c>
      <c r="G78" s="405">
        <f t="shared" si="25"/>
        <v>0.015456</v>
      </c>
      <c r="H78" s="406">
        <f t="shared" si="26"/>
        <v>0.552</v>
      </c>
      <c r="I78" s="407">
        <f t="shared" si="27"/>
        <v>1027.824</v>
      </c>
      <c r="J78" s="408">
        <f t="shared" si="28"/>
        <v>1862</v>
      </c>
      <c r="K78" s="428">
        <v>66500.0</v>
      </c>
      <c r="L78" s="409">
        <f t="shared" si="29"/>
        <v>1251.936</v>
      </c>
      <c r="M78" s="410">
        <f t="shared" si="30"/>
        <v>2268</v>
      </c>
      <c r="N78" s="430">
        <v>81000.0</v>
      </c>
      <c r="O78" s="2"/>
      <c r="P78" s="301">
        <v>92.0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370" t="s">
        <v>244</v>
      </c>
      <c r="B79" s="400">
        <v>28.0</v>
      </c>
      <c r="C79" s="401">
        <v>92.0</v>
      </c>
      <c r="D79" s="402">
        <v>1300.0</v>
      </c>
      <c r="E79" s="403" t="s">
        <v>235</v>
      </c>
      <c r="F79" s="404">
        <v>5.0</v>
      </c>
      <c r="G79" s="405">
        <f t="shared" si="25"/>
        <v>0.016744</v>
      </c>
      <c r="H79" s="406">
        <f t="shared" si="26"/>
        <v>0.598</v>
      </c>
      <c r="I79" s="407">
        <f t="shared" si="27"/>
        <v>1113.476</v>
      </c>
      <c r="J79" s="408">
        <f t="shared" si="28"/>
        <v>1862</v>
      </c>
      <c r="K79" s="428">
        <v>66500.0</v>
      </c>
      <c r="L79" s="409">
        <f t="shared" si="29"/>
        <v>1356.264</v>
      </c>
      <c r="M79" s="410">
        <f t="shared" si="30"/>
        <v>2268</v>
      </c>
      <c r="N79" s="430">
        <v>81000.0</v>
      </c>
      <c r="O79" s="2"/>
      <c r="P79" s="301">
        <v>92.0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370" t="s">
        <v>244</v>
      </c>
      <c r="B80" s="400">
        <v>28.0</v>
      </c>
      <c r="C80" s="401">
        <v>92.0</v>
      </c>
      <c r="D80" s="402">
        <v>1400.0</v>
      </c>
      <c r="E80" s="403" t="s">
        <v>235</v>
      </c>
      <c r="F80" s="404">
        <v>5.0</v>
      </c>
      <c r="G80" s="405">
        <f t="shared" si="25"/>
        <v>0.018032</v>
      </c>
      <c r="H80" s="406">
        <f t="shared" si="26"/>
        <v>0.644</v>
      </c>
      <c r="I80" s="407">
        <f t="shared" si="27"/>
        <v>1199.128</v>
      </c>
      <c r="J80" s="408">
        <f t="shared" si="28"/>
        <v>1862</v>
      </c>
      <c r="K80" s="428">
        <v>66500.0</v>
      </c>
      <c r="L80" s="409">
        <f t="shared" si="29"/>
        <v>1460.592</v>
      </c>
      <c r="M80" s="410">
        <f t="shared" si="30"/>
        <v>2268</v>
      </c>
      <c r="N80" s="430">
        <v>81000.0</v>
      </c>
      <c r="O80" s="2"/>
      <c r="P80" s="301">
        <v>92.0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370" t="s">
        <v>244</v>
      </c>
      <c r="B81" s="400">
        <v>28.0</v>
      </c>
      <c r="C81" s="401">
        <v>92.0</v>
      </c>
      <c r="D81" s="402">
        <v>1500.0</v>
      </c>
      <c r="E81" s="403" t="s">
        <v>235</v>
      </c>
      <c r="F81" s="404">
        <v>5.0</v>
      </c>
      <c r="G81" s="405">
        <f t="shared" si="25"/>
        <v>0.01932</v>
      </c>
      <c r="H81" s="406">
        <f t="shared" si="26"/>
        <v>0.69</v>
      </c>
      <c r="I81" s="407">
        <f t="shared" si="27"/>
        <v>1284.78</v>
      </c>
      <c r="J81" s="408">
        <f t="shared" si="28"/>
        <v>1862</v>
      </c>
      <c r="K81" s="428">
        <v>66500.0</v>
      </c>
      <c r="L81" s="409">
        <f t="shared" si="29"/>
        <v>1564.92</v>
      </c>
      <c r="M81" s="410">
        <f t="shared" si="30"/>
        <v>2268</v>
      </c>
      <c r="N81" s="430">
        <v>81000.0</v>
      </c>
      <c r="O81" s="2"/>
      <c r="P81" s="301">
        <v>92.0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370" t="s">
        <v>244</v>
      </c>
      <c r="B82" s="400">
        <v>28.0</v>
      </c>
      <c r="C82" s="401">
        <v>92.0</v>
      </c>
      <c r="D82" s="402">
        <v>1600.0</v>
      </c>
      <c r="E82" s="403" t="s">
        <v>235</v>
      </c>
      <c r="F82" s="404">
        <v>5.0</v>
      </c>
      <c r="G82" s="405">
        <f t="shared" si="25"/>
        <v>0.020608</v>
      </c>
      <c r="H82" s="406">
        <f t="shared" si="26"/>
        <v>0.736</v>
      </c>
      <c r="I82" s="407">
        <f t="shared" si="27"/>
        <v>1370.432</v>
      </c>
      <c r="J82" s="408">
        <f t="shared" si="28"/>
        <v>1862</v>
      </c>
      <c r="K82" s="428">
        <v>66500.0</v>
      </c>
      <c r="L82" s="409">
        <f t="shared" si="29"/>
        <v>1669.248</v>
      </c>
      <c r="M82" s="410">
        <f t="shared" si="30"/>
        <v>2268</v>
      </c>
      <c r="N82" s="430">
        <v>81000.0</v>
      </c>
      <c r="O82" s="2"/>
      <c r="P82" s="301">
        <v>92.0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370" t="s">
        <v>244</v>
      </c>
      <c r="B83" s="400">
        <v>28.0</v>
      </c>
      <c r="C83" s="401">
        <v>92.0</v>
      </c>
      <c r="D83" s="402">
        <v>1700.0</v>
      </c>
      <c r="E83" s="403" t="s">
        <v>235</v>
      </c>
      <c r="F83" s="404">
        <v>5.0</v>
      </c>
      <c r="G83" s="405">
        <f t="shared" si="25"/>
        <v>0.021896</v>
      </c>
      <c r="H83" s="406">
        <f t="shared" si="26"/>
        <v>0.782</v>
      </c>
      <c r="I83" s="407">
        <f t="shared" si="27"/>
        <v>1456.084</v>
      </c>
      <c r="J83" s="408">
        <f t="shared" si="28"/>
        <v>1862</v>
      </c>
      <c r="K83" s="428">
        <v>66500.0</v>
      </c>
      <c r="L83" s="409">
        <f t="shared" si="29"/>
        <v>1773.576</v>
      </c>
      <c r="M83" s="410">
        <f t="shared" si="30"/>
        <v>2268</v>
      </c>
      <c r="N83" s="430">
        <v>81000.0</v>
      </c>
      <c r="O83" s="2"/>
      <c r="P83" s="301">
        <v>92.0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370" t="s">
        <v>244</v>
      </c>
      <c r="B84" s="400">
        <v>28.0</v>
      </c>
      <c r="C84" s="401">
        <v>92.0</v>
      </c>
      <c r="D84" s="402">
        <v>1800.0</v>
      </c>
      <c r="E84" s="403" t="s">
        <v>235</v>
      </c>
      <c r="F84" s="404">
        <v>5.0</v>
      </c>
      <c r="G84" s="405">
        <f t="shared" si="25"/>
        <v>0.023184</v>
      </c>
      <c r="H84" s="406">
        <f t="shared" si="26"/>
        <v>0.828</v>
      </c>
      <c r="I84" s="407">
        <f t="shared" si="27"/>
        <v>1541.736</v>
      </c>
      <c r="J84" s="408">
        <f t="shared" si="28"/>
        <v>1862</v>
      </c>
      <c r="K84" s="428">
        <v>66500.0</v>
      </c>
      <c r="L84" s="409">
        <f t="shared" si="29"/>
        <v>1877.904</v>
      </c>
      <c r="M84" s="410">
        <f t="shared" si="30"/>
        <v>2268</v>
      </c>
      <c r="N84" s="430">
        <v>81000.0</v>
      </c>
      <c r="O84" s="2"/>
      <c r="P84" s="301">
        <v>92.0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370" t="s">
        <v>244</v>
      </c>
      <c r="B85" s="400">
        <v>28.0</v>
      </c>
      <c r="C85" s="401">
        <v>92.0</v>
      </c>
      <c r="D85" s="402">
        <v>1900.0</v>
      </c>
      <c r="E85" s="403" t="s">
        <v>235</v>
      </c>
      <c r="F85" s="404">
        <v>5.0</v>
      </c>
      <c r="G85" s="405">
        <f t="shared" si="25"/>
        <v>0.024472</v>
      </c>
      <c r="H85" s="406">
        <f t="shared" si="26"/>
        <v>0.874</v>
      </c>
      <c r="I85" s="407">
        <f t="shared" si="27"/>
        <v>1627.388</v>
      </c>
      <c r="J85" s="408">
        <f t="shared" si="28"/>
        <v>1862</v>
      </c>
      <c r="K85" s="428">
        <v>66500.0</v>
      </c>
      <c r="L85" s="409">
        <f t="shared" si="29"/>
        <v>1982.232</v>
      </c>
      <c r="M85" s="410">
        <f t="shared" si="30"/>
        <v>2268</v>
      </c>
      <c r="N85" s="430">
        <v>81000.0</v>
      </c>
      <c r="O85" s="2"/>
      <c r="P85" s="301">
        <v>92.0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370" t="s">
        <v>244</v>
      </c>
      <c r="B86" s="400">
        <v>28.0</v>
      </c>
      <c r="C86" s="401">
        <v>92.0</v>
      </c>
      <c r="D86" s="402">
        <v>2000.0</v>
      </c>
      <c r="E86" s="403" t="s">
        <v>235</v>
      </c>
      <c r="F86" s="404">
        <v>5.0</v>
      </c>
      <c r="G86" s="405">
        <f t="shared" si="25"/>
        <v>0.02576</v>
      </c>
      <c r="H86" s="406">
        <f t="shared" si="26"/>
        <v>0.92</v>
      </c>
      <c r="I86" s="407">
        <f t="shared" si="27"/>
        <v>1713.04</v>
      </c>
      <c r="J86" s="408">
        <f t="shared" si="28"/>
        <v>1862</v>
      </c>
      <c r="K86" s="428">
        <v>66500.0</v>
      </c>
      <c r="L86" s="409">
        <f t="shared" si="29"/>
        <v>2086.56</v>
      </c>
      <c r="M86" s="410">
        <f t="shared" si="30"/>
        <v>2268</v>
      </c>
      <c r="N86" s="430">
        <v>81000.0</v>
      </c>
      <c r="O86" s="2"/>
      <c r="P86" s="301">
        <v>92.0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370" t="s">
        <v>244</v>
      </c>
      <c r="B87" s="400">
        <v>28.0</v>
      </c>
      <c r="C87" s="401">
        <v>92.0</v>
      </c>
      <c r="D87" s="402">
        <v>2100.0</v>
      </c>
      <c r="E87" s="403" t="s">
        <v>235</v>
      </c>
      <c r="F87" s="404">
        <v>5.0</v>
      </c>
      <c r="G87" s="405">
        <f t="shared" si="25"/>
        <v>0.027048</v>
      </c>
      <c r="H87" s="406">
        <f t="shared" si="26"/>
        <v>0.966</v>
      </c>
      <c r="I87" s="407">
        <f t="shared" si="27"/>
        <v>1798.692</v>
      </c>
      <c r="J87" s="408">
        <f t="shared" si="28"/>
        <v>1862</v>
      </c>
      <c r="K87" s="428">
        <v>66500.0</v>
      </c>
      <c r="L87" s="409">
        <f t="shared" si="29"/>
        <v>2190.888</v>
      </c>
      <c r="M87" s="410">
        <f t="shared" si="30"/>
        <v>2268</v>
      </c>
      <c r="N87" s="430">
        <v>81000.0</v>
      </c>
      <c r="O87" s="2"/>
      <c r="P87" s="301">
        <v>92.0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370" t="s">
        <v>244</v>
      </c>
      <c r="B88" s="400">
        <v>28.0</v>
      </c>
      <c r="C88" s="401">
        <v>92.0</v>
      </c>
      <c r="D88" s="402">
        <v>2200.0</v>
      </c>
      <c r="E88" s="403" t="s">
        <v>235</v>
      </c>
      <c r="F88" s="404">
        <v>5.0</v>
      </c>
      <c r="G88" s="405">
        <f t="shared" si="25"/>
        <v>0.028336</v>
      </c>
      <c r="H88" s="406">
        <f t="shared" si="26"/>
        <v>1.012</v>
      </c>
      <c r="I88" s="407">
        <f t="shared" si="27"/>
        <v>1884.344</v>
      </c>
      <c r="J88" s="408">
        <f t="shared" si="28"/>
        <v>1862</v>
      </c>
      <c r="K88" s="428">
        <v>66500.0</v>
      </c>
      <c r="L88" s="409">
        <f t="shared" si="29"/>
        <v>2295.216</v>
      </c>
      <c r="M88" s="410">
        <f t="shared" si="30"/>
        <v>2268</v>
      </c>
      <c r="N88" s="430">
        <v>81000.0</v>
      </c>
      <c r="O88" s="2"/>
      <c r="P88" s="301">
        <v>92.0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370" t="s">
        <v>244</v>
      </c>
      <c r="B89" s="400">
        <v>28.0</v>
      </c>
      <c r="C89" s="401">
        <v>92.0</v>
      </c>
      <c r="D89" s="402">
        <v>2300.0</v>
      </c>
      <c r="E89" s="403" t="s">
        <v>235</v>
      </c>
      <c r="F89" s="404">
        <v>5.0</v>
      </c>
      <c r="G89" s="405">
        <f t="shared" si="25"/>
        <v>0.029624</v>
      </c>
      <c r="H89" s="406">
        <f t="shared" si="26"/>
        <v>1.058</v>
      </c>
      <c r="I89" s="407">
        <f t="shared" si="27"/>
        <v>1969.996</v>
      </c>
      <c r="J89" s="408">
        <f t="shared" si="28"/>
        <v>1862</v>
      </c>
      <c r="K89" s="428">
        <v>66500.0</v>
      </c>
      <c r="L89" s="409">
        <f t="shared" si="29"/>
        <v>2399.544</v>
      </c>
      <c r="M89" s="410">
        <f t="shared" si="30"/>
        <v>2268</v>
      </c>
      <c r="N89" s="430">
        <v>81000.0</v>
      </c>
      <c r="O89" s="2"/>
      <c r="P89" s="301">
        <v>92.0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370" t="s">
        <v>244</v>
      </c>
      <c r="B90" s="400">
        <v>28.0</v>
      </c>
      <c r="C90" s="401">
        <v>92.0</v>
      </c>
      <c r="D90" s="402">
        <v>2400.0</v>
      </c>
      <c r="E90" s="403" t="s">
        <v>235</v>
      </c>
      <c r="F90" s="404">
        <v>5.0</v>
      </c>
      <c r="G90" s="405">
        <f t="shared" si="25"/>
        <v>0.030912</v>
      </c>
      <c r="H90" s="406">
        <f t="shared" si="26"/>
        <v>1.104</v>
      </c>
      <c r="I90" s="407">
        <f t="shared" si="27"/>
        <v>2055.648</v>
      </c>
      <c r="J90" s="408">
        <f t="shared" si="28"/>
        <v>1862</v>
      </c>
      <c r="K90" s="428">
        <v>66500.0</v>
      </c>
      <c r="L90" s="409">
        <f t="shared" si="29"/>
        <v>2503.872</v>
      </c>
      <c r="M90" s="410">
        <f t="shared" si="30"/>
        <v>2268</v>
      </c>
      <c r="N90" s="430">
        <v>81000.0</v>
      </c>
      <c r="O90" s="2"/>
      <c r="P90" s="301">
        <v>92.0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370" t="s">
        <v>244</v>
      </c>
      <c r="B91" s="400">
        <v>28.0</v>
      </c>
      <c r="C91" s="401">
        <v>92.0</v>
      </c>
      <c r="D91" s="402">
        <v>2500.0</v>
      </c>
      <c r="E91" s="403" t="s">
        <v>235</v>
      </c>
      <c r="F91" s="404">
        <v>5.0</v>
      </c>
      <c r="G91" s="405">
        <f t="shared" si="25"/>
        <v>0.0322</v>
      </c>
      <c r="H91" s="406">
        <f t="shared" si="26"/>
        <v>1.15</v>
      </c>
      <c r="I91" s="407">
        <f t="shared" si="27"/>
        <v>2141.3</v>
      </c>
      <c r="J91" s="408">
        <f t="shared" si="28"/>
        <v>1862</v>
      </c>
      <c r="K91" s="428">
        <v>66500.0</v>
      </c>
      <c r="L91" s="409">
        <f t="shared" si="29"/>
        <v>2608.2</v>
      </c>
      <c r="M91" s="410">
        <f t="shared" si="30"/>
        <v>2268</v>
      </c>
      <c r="N91" s="430">
        <v>81000.0</v>
      </c>
      <c r="O91" s="2"/>
      <c r="P91" s="301">
        <v>92.0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370" t="s">
        <v>244</v>
      </c>
      <c r="B92" s="400">
        <v>28.0</v>
      </c>
      <c r="C92" s="401">
        <v>92.0</v>
      </c>
      <c r="D92" s="402">
        <v>2600.0</v>
      </c>
      <c r="E92" s="403" t="s">
        <v>235</v>
      </c>
      <c r="F92" s="404">
        <v>5.0</v>
      </c>
      <c r="G92" s="405">
        <f t="shared" si="25"/>
        <v>0.033488</v>
      </c>
      <c r="H92" s="406">
        <f t="shared" si="26"/>
        <v>1.196</v>
      </c>
      <c r="I92" s="407">
        <f t="shared" si="27"/>
        <v>2226.952</v>
      </c>
      <c r="J92" s="408">
        <f t="shared" si="28"/>
        <v>1862</v>
      </c>
      <c r="K92" s="428">
        <v>66500.0</v>
      </c>
      <c r="L92" s="409">
        <f t="shared" si="29"/>
        <v>2712.528</v>
      </c>
      <c r="M92" s="410">
        <f t="shared" si="30"/>
        <v>2268</v>
      </c>
      <c r="N92" s="430">
        <v>81000.0</v>
      </c>
      <c r="O92" s="2"/>
      <c r="P92" s="301">
        <v>92.0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70" t="s">
        <v>244</v>
      </c>
      <c r="B93" s="400">
        <v>28.0</v>
      </c>
      <c r="C93" s="401">
        <v>92.0</v>
      </c>
      <c r="D93" s="402">
        <v>2700.0</v>
      </c>
      <c r="E93" s="403" t="s">
        <v>235</v>
      </c>
      <c r="F93" s="404">
        <v>5.0</v>
      </c>
      <c r="G93" s="405">
        <f t="shared" si="25"/>
        <v>0.034776</v>
      </c>
      <c r="H93" s="406">
        <f t="shared" si="26"/>
        <v>1.242</v>
      </c>
      <c r="I93" s="407">
        <f t="shared" si="27"/>
        <v>2312.604</v>
      </c>
      <c r="J93" s="408">
        <f t="shared" si="28"/>
        <v>1862</v>
      </c>
      <c r="K93" s="428">
        <v>66500.0</v>
      </c>
      <c r="L93" s="409">
        <f t="shared" si="29"/>
        <v>2816.856</v>
      </c>
      <c r="M93" s="410">
        <f t="shared" si="30"/>
        <v>2268</v>
      </c>
      <c r="N93" s="430">
        <v>81000.0</v>
      </c>
      <c r="O93" s="2"/>
      <c r="P93" s="301">
        <v>92.0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370" t="s">
        <v>244</v>
      </c>
      <c r="B94" s="400">
        <v>28.0</v>
      </c>
      <c r="C94" s="401">
        <v>92.0</v>
      </c>
      <c r="D94" s="402">
        <v>2800.0</v>
      </c>
      <c r="E94" s="403" t="s">
        <v>235</v>
      </c>
      <c r="F94" s="404">
        <v>5.0</v>
      </c>
      <c r="G94" s="405">
        <f t="shared" si="25"/>
        <v>0.036064</v>
      </c>
      <c r="H94" s="406">
        <f t="shared" si="26"/>
        <v>1.288</v>
      </c>
      <c r="I94" s="407">
        <f t="shared" si="27"/>
        <v>2398.256</v>
      </c>
      <c r="J94" s="408">
        <f t="shared" si="28"/>
        <v>1862</v>
      </c>
      <c r="K94" s="428">
        <v>66500.0</v>
      </c>
      <c r="L94" s="409">
        <f t="shared" si="29"/>
        <v>2921.184</v>
      </c>
      <c r="M94" s="410">
        <f t="shared" si="30"/>
        <v>2268</v>
      </c>
      <c r="N94" s="430">
        <v>81000.0</v>
      </c>
      <c r="O94" s="2"/>
      <c r="P94" s="301">
        <v>92.0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370" t="s">
        <v>244</v>
      </c>
      <c r="B95" s="400">
        <v>28.0</v>
      </c>
      <c r="C95" s="401">
        <v>92.0</v>
      </c>
      <c r="D95" s="402">
        <v>2900.0</v>
      </c>
      <c r="E95" s="403" t="s">
        <v>235</v>
      </c>
      <c r="F95" s="404">
        <v>5.0</v>
      </c>
      <c r="G95" s="405">
        <f t="shared" si="25"/>
        <v>0.037352</v>
      </c>
      <c r="H95" s="406">
        <f t="shared" si="26"/>
        <v>1.334</v>
      </c>
      <c r="I95" s="407">
        <f t="shared" si="27"/>
        <v>2483.908</v>
      </c>
      <c r="J95" s="408">
        <f t="shared" si="28"/>
        <v>1862</v>
      </c>
      <c r="K95" s="428">
        <v>66500.0</v>
      </c>
      <c r="L95" s="409">
        <f t="shared" si="29"/>
        <v>3025.512</v>
      </c>
      <c r="M95" s="410">
        <f t="shared" si="30"/>
        <v>2268</v>
      </c>
      <c r="N95" s="430">
        <v>81000.0</v>
      </c>
      <c r="O95" s="2"/>
      <c r="P95" s="301">
        <v>92.0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370" t="s">
        <v>244</v>
      </c>
      <c r="B96" s="400">
        <v>28.0</v>
      </c>
      <c r="C96" s="401">
        <v>92.0</v>
      </c>
      <c r="D96" s="402">
        <v>3000.0</v>
      </c>
      <c r="E96" s="403" t="s">
        <v>235</v>
      </c>
      <c r="F96" s="404">
        <v>5.0</v>
      </c>
      <c r="G96" s="405">
        <f t="shared" si="25"/>
        <v>0.03864</v>
      </c>
      <c r="H96" s="406">
        <f t="shared" si="26"/>
        <v>1.38</v>
      </c>
      <c r="I96" s="407">
        <f t="shared" si="27"/>
        <v>2569.56</v>
      </c>
      <c r="J96" s="408">
        <f t="shared" si="28"/>
        <v>1862</v>
      </c>
      <c r="K96" s="428">
        <v>66500.0</v>
      </c>
      <c r="L96" s="409">
        <f t="shared" si="29"/>
        <v>3129.84</v>
      </c>
      <c r="M96" s="410">
        <f t="shared" si="30"/>
        <v>2268</v>
      </c>
      <c r="N96" s="430">
        <v>81000.0</v>
      </c>
      <c r="O96" s="2"/>
      <c r="P96" s="301">
        <v>92.0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76" t="s">
        <v>18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76" t="s">
        <v>41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78" t="s">
        <v>20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300" t="s">
        <v>240</v>
      </c>
      <c r="O100" s="2"/>
      <c r="P100" s="30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2"/>
      <c r="P101" s="302">
        <v>36.0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1.5" customHeight="1">
      <c r="A102" s="303" t="s">
        <v>1</v>
      </c>
      <c r="B102" s="304" t="s">
        <v>2</v>
      </c>
      <c r="C102" s="305" t="s">
        <v>3</v>
      </c>
      <c r="D102" s="305" t="s">
        <v>4</v>
      </c>
      <c r="E102" s="306" t="s">
        <v>5</v>
      </c>
      <c r="F102" s="307" t="s">
        <v>245</v>
      </c>
      <c r="G102" s="10"/>
      <c r="H102" s="11"/>
      <c r="I102" s="308" t="s">
        <v>246</v>
      </c>
      <c r="J102" s="10"/>
      <c r="K102" s="309"/>
      <c r="L102" s="310" t="s">
        <v>247</v>
      </c>
      <c r="M102" s="10"/>
      <c r="N102" s="11"/>
      <c r="O102" s="2"/>
      <c r="P102" s="311" t="s">
        <v>220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7.25" customHeight="1">
      <c r="A103" s="346"/>
      <c r="B103" s="347" t="s">
        <v>8</v>
      </c>
      <c r="C103" s="348" t="s">
        <v>8</v>
      </c>
      <c r="D103" s="348" t="s">
        <v>8</v>
      </c>
      <c r="E103" s="17"/>
      <c r="F103" s="349" t="s">
        <v>9</v>
      </c>
      <c r="G103" s="350" t="s">
        <v>10</v>
      </c>
      <c r="H103" s="351" t="s">
        <v>221</v>
      </c>
      <c r="I103" s="352" t="s">
        <v>35</v>
      </c>
      <c r="J103" s="353" t="s">
        <v>222</v>
      </c>
      <c r="K103" s="354" t="s">
        <v>13</v>
      </c>
      <c r="L103" s="355" t="s">
        <v>35</v>
      </c>
      <c r="M103" s="356" t="s">
        <v>222</v>
      </c>
      <c r="N103" s="357" t="s">
        <v>13</v>
      </c>
      <c r="O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3.5" customHeight="1">
      <c r="A104" s="358" t="s">
        <v>244</v>
      </c>
      <c r="B104" s="388">
        <v>28.0</v>
      </c>
      <c r="C104" s="389">
        <v>92.0</v>
      </c>
      <c r="D104" s="389">
        <v>1000.0</v>
      </c>
      <c r="E104" s="390" t="s">
        <v>223</v>
      </c>
      <c r="F104" s="391">
        <v>5.0</v>
      </c>
      <c r="G104" s="392">
        <f t="shared" ref="G104:G124" si="31">B104*C104*D104/1000000000*F104</f>
        <v>0.01288</v>
      </c>
      <c r="H104" s="393">
        <f t="shared" ref="H104:H124" si="32">D104*P104/1000000*F104</f>
        <v>0.46</v>
      </c>
      <c r="I104" s="394">
        <f t="shared" ref="I104:I124" si="33">K104*G104</f>
        <v>470.12</v>
      </c>
      <c r="J104" s="395">
        <f t="shared" ref="J104:J124" si="34">K104*B104/1000</f>
        <v>1022</v>
      </c>
      <c r="K104" s="396">
        <v>36500.0</v>
      </c>
      <c r="L104" s="397">
        <f t="shared" ref="L104:L124" si="35">G104*N104</f>
        <v>553.84</v>
      </c>
      <c r="M104" s="398">
        <f t="shared" ref="M104:M124" si="36">N104*B104/1000</f>
        <v>1204</v>
      </c>
      <c r="N104" s="430">
        <v>43000.0</v>
      </c>
      <c r="O104" s="2"/>
      <c r="P104" s="301">
        <v>92.0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370" t="s">
        <v>244</v>
      </c>
      <c r="B105" s="400">
        <v>28.0</v>
      </c>
      <c r="C105" s="401">
        <v>92.0</v>
      </c>
      <c r="D105" s="402">
        <v>1100.0</v>
      </c>
      <c r="E105" s="403" t="s">
        <v>223</v>
      </c>
      <c r="F105" s="404">
        <v>5.0</v>
      </c>
      <c r="G105" s="405">
        <f t="shared" si="31"/>
        <v>0.014168</v>
      </c>
      <c r="H105" s="406">
        <f t="shared" si="32"/>
        <v>0.506</v>
      </c>
      <c r="I105" s="407">
        <f t="shared" si="33"/>
        <v>517.132</v>
      </c>
      <c r="J105" s="408">
        <f t="shared" si="34"/>
        <v>1022</v>
      </c>
      <c r="K105" s="413">
        <v>36500.0</v>
      </c>
      <c r="L105" s="409">
        <f t="shared" si="35"/>
        <v>609.224</v>
      </c>
      <c r="M105" s="410">
        <f t="shared" si="36"/>
        <v>1204</v>
      </c>
      <c r="N105" s="430">
        <v>43000.0</v>
      </c>
      <c r="O105" s="2"/>
      <c r="P105" s="301">
        <v>92.0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370" t="s">
        <v>244</v>
      </c>
      <c r="B106" s="400">
        <v>28.0</v>
      </c>
      <c r="C106" s="401">
        <v>92.0</v>
      </c>
      <c r="D106" s="402">
        <v>1200.0</v>
      </c>
      <c r="E106" s="403" t="s">
        <v>223</v>
      </c>
      <c r="F106" s="404">
        <v>5.0</v>
      </c>
      <c r="G106" s="405">
        <f t="shared" si="31"/>
        <v>0.015456</v>
      </c>
      <c r="H106" s="406">
        <f t="shared" si="32"/>
        <v>0.552</v>
      </c>
      <c r="I106" s="407">
        <f t="shared" si="33"/>
        <v>564.144</v>
      </c>
      <c r="J106" s="408">
        <f t="shared" si="34"/>
        <v>1022</v>
      </c>
      <c r="K106" s="413">
        <v>36500.0</v>
      </c>
      <c r="L106" s="409">
        <f t="shared" si="35"/>
        <v>664.608</v>
      </c>
      <c r="M106" s="410">
        <f t="shared" si="36"/>
        <v>1204</v>
      </c>
      <c r="N106" s="430">
        <v>43000.0</v>
      </c>
      <c r="O106" s="2"/>
      <c r="P106" s="301">
        <v>92.0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370" t="s">
        <v>244</v>
      </c>
      <c r="B107" s="400">
        <v>28.0</v>
      </c>
      <c r="C107" s="401">
        <v>92.0</v>
      </c>
      <c r="D107" s="402">
        <v>1300.0</v>
      </c>
      <c r="E107" s="403" t="s">
        <v>223</v>
      </c>
      <c r="F107" s="404">
        <v>5.0</v>
      </c>
      <c r="G107" s="405">
        <f t="shared" si="31"/>
        <v>0.016744</v>
      </c>
      <c r="H107" s="406">
        <f t="shared" si="32"/>
        <v>0.598</v>
      </c>
      <c r="I107" s="407">
        <f t="shared" si="33"/>
        <v>611.156</v>
      </c>
      <c r="J107" s="408">
        <f t="shared" si="34"/>
        <v>1022</v>
      </c>
      <c r="K107" s="413">
        <v>36500.0</v>
      </c>
      <c r="L107" s="409">
        <f t="shared" si="35"/>
        <v>719.992</v>
      </c>
      <c r="M107" s="410">
        <f t="shared" si="36"/>
        <v>1204</v>
      </c>
      <c r="N107" s="430">
        <v>43000.0</v>
      </c>
      <c r="O107" s="2"/>
      <c r="P107" s="301">
        <v>92.0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370" t="s">
        <v>244</v>
      </c>
      <c r="B108" s="400">
        <v>28.0</v>
      </c>
      <c r="C108" s="401">
        <v>92.0</v>
      </c>
      <c r="D108" s="402">
        <v>1400.0</v>
      </c>
      <c r="E108" s="403" t="s">
        <v>223</v>
      </c>
      <c r="F108" s="404">
        <v>5.0</v>
      </c>
      <c r="G108" s="405">
        <f t="shared" si="31"/>
        <v>0.018032</v>
      </c>
      <c r="H108" s="406">
        <f t="shared" si="32"/>
        <v>0.644</v>
      </c>
      <c r="I108" s="407">
        <f t="shared" si="33"/>
        <v>658.168</v>
      </c>
      <c r="J108" s="408">
        <f t="shared" si="34"/>
        <v>1022</v>
      </c>
      <c r="K108" s="413">
        <v>36500.0</v>
      </c>
      <c r="L108" s="409">
        <f t="shared" si="35"/>
        <v>775.376</v>
      </c>
      <c r="M108" s="410">
        <f t="shared" si="36"/>
        <v>1204</v>
      </c>
      <c r="N108" s="430">
        <v>43000.0</v>
      </c>
      <c r="O108" s="2"/>
      <c r="P108" s="301">
        <v>92.0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370" t="s">
        <v>244</v>
      </c>
      <c r="B109" s="400">
        <v>28.0</v>
      </c>
      <c r="C109" s="401">
        <v>92.0</v>
      </c>
      <c r="D109" s="402">
        <v>1500.0</v>
      </c>
      <c r="E109" s="403" t="s">
        <v>223</v>
      </c>
      <c r="F109" s="404">
        <v>5.0</v>
      </c>
      <c r="G109" s="405">
        <f t="shared" si="31"/>
        <v>0.01932</v>
      </c>
      <c r="H109" s="406">
        <f t="shared" si="32"/>
        <v>0.69</v>
      </c>
      <c r="I109" s="407">
        <f t="shared" si="33"/>
        <v>705.18</v>
      </c>
      <c r="J109" s="408">
        <f t="shared" si="34"/>
        <v>1022</v>
      </c>
      <c r="K109" s="413">
        <v>36500.0</v>
      </c>
      <c r="L109" s="409">
        <f t="shared" si="35"/>
        <v>830.76</v>
      </c>
      <c r="M109" s="410">
        <f t="shared" si="36"/>
        <v>1204</v>
      </c>
      <c r="N109" s="430">
        <v>43000.0</v>
      </c>
      <c r="O109" s="2"/>
      <c r="P109" s="301">
        <v>92.0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370" t="s">
        <v>244</v>
      </c>
      <c r="B110" s="400">
        <v>28.0</v>
      </c>
      <c r="C110" s="401">
        <v>92.0</v>
      </c>
      <c r="D110" s="402">
        <v>1600.0</v>
      </c>
      <c r="E110" s="403" t="s">
        <v>223</v>
      </c>
      <c r="F110" s="404">
        <v>5.0</v>
      </c>
      <c r="G110" s="405">
        <f t="shared" si="31"/>
        <v>0.020608</v>
      </c>
      <c r="H110" s="406">
        <f t="shared" si="32"/>
        <v>0.736</v>
      </c>
      <c r="I110" s="407">
        <f t="shared" si="33"/>
        <v>752.192</v>
      </c>
      <c r="J110" s="408">
        <f t="shared" si="34"/>
        <v>1022</v>
      </c>
      <c r="K110" s="413">
        <v>36500.0</v>
      </c>
      <c r="L110" s="409">
        <f t="shared" si="35"/>
        <v>886.144</v>
      </c>
      <c r="M110" s="410">
        <f t="shared" si="36"/>
        <v>1204</v>
      </c>
      <c r="N110" s="430">
        <v>43000.0</v>
      </c>
      <c r="O110" s="2"/>
      <c r="P110" s="301">
        <v>92.0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370" t="s">
        <v>244</v>
      </c>
      <c r="B111" s="400">
        <v>28.0</v>
      </c>
      <c r="C111" s="401">
        <v>92.0</v>
      </c>
      <c r="D111" s="402">
        <v>1700.0</v>
      </c>
      <c r="E111" s="403" t="s">
        <v>223</v>
      </c>
      <c r="F111" s="404">
        <v>5.0</v>
      </c>
      <c r="G111" s="405">
        <f t="shared" si="31"/>
        <v>0.021896</v>
      </c>
      <c r="H111" s="406">
        <f t="shared" si="32"/>
        <v>0.782</v>
      </c>
      <c r="I111" s="407">
        <f t="shared" si="33"/>
        <v>799.204</v>
      </c>
      <c r="J111" s="408">
        <f t="shared" si="34"/>
        <v>1022</v>
      </c>
      <c r="K111" s="413">
        <v>36500.0</v>
      </c>
      <c r="L111" s="409">
        <f t="shared" si="35"/>
        <v>941.528</v>
      </c>
      <c r="M111" s="410">
        <f t="shared" si="36"/>
        <v>1204</v>
      </c>
      <c r="N111" s="430">
        <v>43000.0</v>
      </c>
      <c r="O111" s="2"/>
      <c r="P111" s="301">
        <v>92.0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370" t="s">
        <v>244</v>
      </c>
      <c r="B112" s="400">
        <v>28.0</v>
      </c>
      <c r="C112" s="401">
        <v>92.0</v>
      </c>
      <c r="D112" s="402">
        <v>1800.0</v>
      </c>
      <c r="E112" s="403" t="s">
        <v>223</v>
      </c>
      <c r="F112" s="404">
        <v>5.0</v>
      </c>
      <c r="G112" s="405">
        <f t="shared" si="31"/>
        <v>0.023184</v>
      </c>
      <c r="H112" s="406">
        <f t="shared" si="32"/>
        <v>0.828</v>
      </c>
      <c r="I112" s="407">
        <f t="shared" si="33"/>
        <v>846.216</v>
      </c>
      <c r="J112" s="408">
        <f t="shared" si="34"/>
        <v>1022</v>
      </c>
      <c r="K112" s="413">
        <v>36500.0</v>
      </c>
      <c r="L112" s="409">
        <f t="shared" si="35"/>
        <v>996.912</v>
      </c>
      <c r="M112" s="410">
        <f t="shared" si="36"/>
        <v>1204</v>
      </c>
      <c r="N112" s="430">
        <v>43000.0</v>
      </c>
      <c r="O112" s="2"/>
      <c r="P112" s="301">
        <v>92.0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370" t="s">
        <v>244</v>
      </c>
      <c r="B113" s="400">
        <v>28.0</v>
      </c>
      <c r="C113" s="401">
        <v>92.0</v>
      </c>
      <c r="D113" s="402">
        <v>1900.0</v>
      </c>
      <c r="E113" s="403" t="s">
        <v>223</v>
      </c>
      <c r="F113" s="404">
        <v>5.0</v>
      </c>
      <c r="G113" s="405">
        <f t="shared" si="31"/>
        <v>0.024472</v>
      </c>
      <c r="H113" s="406">
        <f t="shared" si="32"/>
        <v>0.874</v>
      </c>
      <c r="I113" s="407">
        <f t="shared" si="33"/>
        <v>893.228</v>
      </c>
      <c r="J113" s="408">
        <f t="shared" si="34"/>
        <v>1022</v>
      </c>
      <c r="K113" s="413">
        <v>36500.0</v>
      </c>
      <c r="L113" s="409">
        <f t="shared" si="35"/>
        <v>1052.296</v>
      </c>
      <c r="M113" s="410">
        <f t="shared" si="36"/>
        <v>1204</v>
      </c>
      <c r="N113" s="430">
        <v>43000.0</v>
      </c>
      <c r="O113" s="2"/>
      <c r="P113" s="301">
        <v>92.0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370" t="s">
        <v>244</v>
      </c>
      <c r="B114" s="400">
        <v>28.0</v>
      </c>
      <c r="C114" s="401">
        <v>92.0</v>
      </c>
      <c r="D114" s="402">
        <v>2000.0</v>
      </c>
      <c r="E114" s="403" t="s">
        <v>223</v>
      </c>
      <c r="F114" s="404">
        <v>5.0</v>
      </c>
      <c r="G114" s="405">
        <f t="shared" si="31"/>
        <v>0.02576</v>
      </c>
      <c r="H114" s="406">
        <f t="shared" si="32"/>
        <v>0.92</v>
      </c>
      <c r="I114" s="407">
        <f t="shared" si="33"/>
        <v>940.24</v>
      </c>
      <c r="J114" s="408">
        <f t="shared" si="34"/>
        <v>1022</v>
      </c>
      <c r="K114" s="413">
        <v>36500.0</v>
      </c>
      <c r="L114" s="409">
        <f t="shared" si="35"/>
        <v>1107.68</v>
      </c>
      <c r="M114" s="410">
        <f t="shared" si="36"/>
        <v>1204</v>
      </c>
      <c r="N114" s="430">
        <v>43000.0</v>
      </c>
      <c r="O114" s="2"/>
      <c r="P114" s="301">
        <v>92.0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370" t="s">
        <v>244</v>
      </c>
      <c r="B115" s="400">
        <v>28.0</v>
      </c>
      <c r="C115" s="401">
        <v>92.0</v>
      </c>
      <c r="D115" s="402">
        <v>2100.0</v>
      </c>
      <c r="E115" s="403" t="s">
        <v>223</v>
      </c>
      <c r="F115" s="404">
        <v>5.0</v>
      </c>
      <c r="G115" s="405">
        <f t="shared" si="31"/>
        <v>0.027048</v>
      </c>
      <c r="H115" s="406">
        <f t="shared" si="32"/>
        <v>0.966</v>
      </c>
      <c r="I115" s="407">
        <f t="shared" si="33"/>
        <v>987.252</v>
      </c>
      <c r="J115" s="408">
        <f t="shared" si="34"/>
        <v>1022</v>
      </c>
      <c r="K115" s="413">
        <v>36500.0</v>
      </c>
      <c r="L115" s="409">
        <f t="shared" si="35"/>
        <v>1163.064</v>
      </c>
      <c r="M115" s="410">
        <f t="shared" si="36"/>
        <v>1204</v>
      </c>
      <c r="N115" s="430">
        <v>43000.0</v>
      </c>
      <c r="O115" s="2"/>
      <c r="P115" s="301">
        <v>92.0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370" t="s">
        <v>244</v>
      </c>
      <c r="B116" s="400">
        <v>28.0</v>
      </c>
      <c r="C116" s="401">
        <v>92.0</v>
      </c>
      <c r="D116" s="402">
        <v>2200.0</v>
      </c>
      <c r="E116" s="403" t="s">
        <v>223</v>
      </c>
      <c r="F116" s="404">
        <v>5.0</v>
      </c>
      <c r="G116" s="405">
        <f t="shared" si="31"/>
        <v>0.028336</v>
      </c>
      <c r="H116" s="406">
        <f t="shared" si="32"/>
        <v>1.012</v>
      </c>
      <c r="I116" s="407">
        <f t="shared" si="33"/>
        <v>1034.264</v>
      </c>
      <c r="J116" s="408">
        <f t="shared" si="34"/>
        <v>1022</v>
      </c>
      <c r="K116" s="413">
        <v>36500.0</v>
      </c>
      <c r="L116" s="409">
        <f t="shared" si="35"/>
        <v>1218.448</v>
      </c>
      <c r="M116" s="410">
        <f t="shared" si="36"/>
        <v>1204</v>
      </c>
      <c r="N116" s="430">
        <v>43000.0</v>
      </c>
      <c r="O116" s="2"/>
      <c r="P116" s="301">
        <v>92.0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370" t="s">
        <v>244</v>
      </c>
      <c r="B117" s="400">
        <v>28.0</v>
      </c>
      <c r="C117" s="401">
        <v>92.0</v>
      </c>
      <c r="D117" s="402">
        <v>2300.0</v>
      </c>
      <c r="E117" s="403" t="s">
        <v>223</v>
      </c>
      <c r="F117" s="404">
        <v>5.0</v>
      </c>
      <c r="G117" s="405">
        <f t="shared" si="31"/>
        <v>0.029624</v>
      </c>
      <c r="H117" s="406">
        <f t="shared" si="32"/>
        <v>1.058</v>
      </c>
      <c r="I117" s="407">
        <f t="shared" si="33"/>
        <v>1081.276</v>
      </c>
      <c r="J117" s="408">
        <f t="shared" si="34"/>
        <v>1022</v>
      </c>
      <c r="K117" s="413">
        <v>36500.0</v>
      </c>
      <c r="L117" s="409">
        <f t="shared" si="35"/>
        <v>1273.832</v>
      </c>
      <c r="M117" s="410">
        <f t="shared" si="36"/>
        <v>1204</v>
      </c>
      <c r="N117" s="430">
        <v>43000.0</v>
      </c>
      <c r="O117" s="2"/>
      <c r="P117" s="301">
        <v>92.0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70" t="s">
        <v>244</v>
      </c>
      <c r="B118" s="400">
        <v>28.0</v>
      </c>
      <c r="C118" s="401">
        <v>92.0</v>
      </c>
      <c r="D118" s="402">
        <v>2400.0</v>
      </c>
      <c r="E118" s="403" t="s">
        <v>223</v>
      </c>
      <c r="F118" s="404">
        <v>5.0</v>
      </c>
      <c r="G118" s="405">
        <f t="shared" si="31"/>
        <v>0.030912</v>
      </c>
      <c r="H118" s="406">
        <f t="shared" si="32"/>
        <v>1.104</v>
      </c>
      <c r="I118" s="407">
        <f t="shared" si="33"/>
        <v>1128.288</v>
      </c>
      <c r="J118" s="408">
        <f t="shared" si="34"/>
        <v>1022</v>
      </c>
      <c r="K118" s="413">
        <v>36500.0</v>
      </c>
      <c r="L118" s="409">
        <f t="shared" si="35"/>
        <v>1329.216</v>
      </c>
      <c r="M118" s="410">
        <f t="shared" si="36"/>
        <v>1204</v>
      </c>
      <c r="N118" s="430">
        <v>43000.0</v>
      </c>
      <c r="O118" s="2"/>
      <c r="P118" s="301">
        <v>92.0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370" t="s">
        <v>244</v>
      </c>
      <c r="B119" s="400">
        <v>28.0</v>
      </c>
      <c r="C119" s="401">
        <v>92.0</v>
      </c>
      <c r="D119" s="402">
        <v>2500.0</v>
      </c>
      <c r="E119" s="403" t="s">
        <v>223</v>
      </c>
      <c r="F119" s="404">
        <v>5.0</v>
      </c>
      <c r="G119" s="405">
        <f t="shared" si="31"/>
        <v>0.0322</v>
      </c>
      <c r="H119" s="406">
        <f t="shared" si="32"/>
        <v>1.15</v>
      </c>
      <c r="I119" s="407">
        <f t="shared" si="33"/>
        <v>1175.3</v>
      </c>
      <c r="J119" s="408">
        <f t="shared" si="34"/>
        <v>1022</v>
      </c>
      <c r="K119" s="413">
        <v>36500.0</v>
      </c>
      <c r="L119" s="409">
        <f t="shared" si="35"/>
        <v>1384.6</v>
      </c>
      <c r="M119" s="410">
        <f t="shared" si="36"/>
        <v>1204</v>
      </c>
      <c r="N119" s="430">
        <v>43000.0</v>
      </c>
      <c r="O119" s="2"/>
      <c r="P119" s="301">
        <v>92.0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370" t="s">
        <v>244</v>
      </c>
      <c r="B120" s="400">
        <v>28.0</v>
      </c>
      <c r="C120" s="401">
        <v>92.0</v>
      </c>
      <c r="D120" s="402">
        <v>2600.0</v>
      </c>
      <c r="E120" s="403" t="s">
        <v>223</v>
      </c>
      <c r="F120" s="404">
        <v>5.0</v>
      </c>
      <c r="G120" s="405">
        <f t="shared" si="31"/>
        <v>0.033488</v>
      </c>
      <c r="H120" s="406">
        <f t="shared" si="32"/>
        <v>1.196</v>
      </c>
      <c r="I120" s="407">
        <f t="shared" si="33"/>
        <v>1222.312</v>
      </c>
      <c r="J120" s="408">
        <f t="shared" si="34"/>
        <v>1022</v>
      </c>
      <c r="K120" s="413">
        <v>36500.0</v>
      </c>
      <c r="L120" s="409">
        <f t="shared" si="35"/>
        <v>1439.984</v>
      </c>
      <c r="M120" s="410">
        <f t="shared" si="36"/>
        <v>1204</v>
      </c>
      <c r="N120" s="430">
        <v>43000.0</v>
      </c>
      <c r="O120" s="2"/>
      <c r="P120" s="301">
        <v>92.0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370" t="s">
        <v>244</v>
      </c>
      <c r="B121" s="400">
        <v>28.0</v>
      </c>
      <c r="C121" s="401">
        <v>92.0</v>
      </c>
      <c r="D121" s="402">
        <v>2700.0</v>
      </c>
      <c r="E121" s="403" t="s">
        <v>223</v>
      </c>
      <c r="F121" s="404">
        <v>5.0</v>
      </c>
      <c r="G121" s="405">
        <f t="shared" si="31"/>
        <v>0.034776</v>
      </c>
      <c r="H121" s="406">
        <f t="shared" si="32"/>
        <v>1.242</v>
      </c>
      <c r="I121" s="407">
        <f t="shared" si="33"/>
        <v>1269.324</v>
      </c>
      <c r="J121" s="408">
        <f t="shared" si="34"/>
        <v>1022</v>
      </c>
      <c r="K121" s="413">
        <v>36500.0</v>
      </c>
      <c r="L121" s="409">
        <f t="shared" si="35"/>
        <v>1495.368</v>
      </c>
      <c r="M121" s="410">
        <f t="shared" si="36"/>
        <v>1204</v>
      </c>
      <c r="N121" s="430">
        <v>43000.0</v>
      </c>
      <c r="O121" s="2"/>
      <c r="P121" s="301">
        <v>92.0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370" t="s">
        <v>244</v>
      </c>
      <c r="B122" s="400">
        <v>28.0</v>
      </c>
      <c r="C122" s="401">
        <v>92.0</v>
      </c>
      <c r="D122" s="402">
        <v>2800.0</v>
      </c>
      <c r="E122" s="403" t="s">
        <v>223</v>
      </c>
      <c r="F122" s="404">
        <v>5.0</v>
      </c>
      <c r="G122" s="405">
        <f t="shared" si="31"/>
        <v>0.036064</v>
      </c>
      <c r="H122" s="406">
        <f t="shared" si="32"/>
        <v>1.288</v>
      </c>
      <c r="I122" s="407">
        <f t="shared" si="33"/>
        <v>1316.336</v>
      </c>
      <c r="J122" s="408">
        <f t="shared" si="34"/>
        <v>1022</v>
      </c>
      <c r="K122" s="413">
        <v>36500.0</v>
      </c>
      <c r="L122" s="409">
        <f t="shared" si="35"/>
        <v>1550.752</v>
      </c>
      <c r="M122" s="410">
        <f t="shared" si="36"/>
        <v>1204</v>
      </c>
      <c r="N122" s="430">
        <v>43000.0</v>
      </c>
      <c r="O122" s="2"/>
      <c r="P122" s="301">
        <v>92.0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370" t="s">
        <v>244</v>
      </c>
      <c r="B123" s="400">
        <v>28.0</v>
      </c>
      <c r="C123" s="401">
        <v>92.0</v>
      </c>
      <c r="D123" s="402">
        <v>2900.0</v>
      </c>
      <c r="E123" s="403" t="s">
        <v>223</v>
      </c>
      <c r="F123" s="404">
        <v>5.0</v>
      </c>
      <c r="G123" s="405">
        <f t="shared" si="31"/>
        <v>0.037352</v>
      </c>
      <c r="H123" s="406">
        <f t="shared" si="32"/>
        <v>1.334</v>
      </c>
      <c r="I123" s="407">
        <f t="shared" si="33"/>
        <v>1363.348</v>
      </c>
      <c r="J123" s="408">
        <f t="shared" si="34"/>
        <v>1022</v>
      </c>
      <c r="K123" s="413">
        <v>36500.0</v>
      </c>
      <c r="L123" s="409">
        <f t="shared" si="35"/>
        <v>1606.136</v>
      </c>
      <c r="M123" s="410">
        <f t="shared" si="36"/>
        <v>1204</v>
      </c>
      <c r="N123" s="430">
        <v>43000.0</v>
      </c>
      <c r="O123" s="2"/>
      <c r="P123" s="301">
        <v>92.0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370" t="s">
        <v>244</v>
      </c>
      <c r="B124" s="400">
        <v>28.0</v>
      </c>
      <c r="C124" s="401">
        <v>92.0</v>
      </c>
      <c r="D124" s="402">
        <v>3000.0</v>
      </c>
      <c r="E124" s="403" t="s">
        <v>223</v>
      </c>
      <c r="F124" s="404">
        <v>5.0</v>
      </c>
      <c r="G124" s="405">
        <f t="shared" si="31"/>
        <v>0.03864</v>
      </c>
      <c r="H124" s="406">
        <f t="shared" si="32"/>
        <v>1.38</v>
      </c>
      <c r="I124" s="407">
        <f t="shared" si="33"/>
        <v>1410.36</v>
      </c>
      <c r="J124" s="408">
        <f t="shared" si="34"/>
        <v>1022</v>
      </c>
      <c r="K124" s="413">
        <v>36500.0</v>
      </c>
      <c r="L124" s="409">
        <f t="shared" si="35"/>
        <v>1661.52</v>
      </c>
      <c r="M124" s="410">
        <f t="shared" si="36"/>
        <v>1204</v>
      </c>
      <c r="N124" s="430">
        <v>43000.0</v>
      </c>
      <c r="O124" s="2"/>
      <c r="P124" s="301">
        <v>92.0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76" t="s">
        <v>18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0" customHeight="1">
      <c r="A126" s="76" t="s">
        <v>41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78" t="s">
        <v>20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384"/>
      <c r="C128" s="385"/>
      <c r="D128" s="385"/>
      <c r="E128" s="2"/>
      <c r="F128" s="2"/>
      <c r="G128" s="2"/>
      <c r="H128" s="2"/>
      <c r="I128" s="2"/>
      <c r="J128" s="2"/>
      <c r="K128" s="2"/>
      <c r="L128" s="2"/>
      <c r="M128" s="2"/>
      <c r="N128" s="386"/>
      <c r="O128" s="2"/>
      <c r="P128" s="30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384"/>
      <c r="C129" s="385"/>
      <c r="D129" s="385"/>
      <c r="E129" s="2"/>
      <c r="F129" s="2"/>
      <c r="G129" s="2"/>
      <c r="H129" s="2"/>
      <c r="I129" s="2"/>
      <c r="J129" s="2"/>
      <c r="K129" s="2"/>
      <c r="L129" s="2"/>
      <c r="M129" s="2"/>
      <c r="N129" s="386"/>
      <c r="O129" s="2"/>
      <c r="P129" s="30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384"/>
      <c r="C130" s="385"/>
      <c r="D130" s="385"/>
      <c r="E130" s="2"/>
      <c r="F130" s="2"/>
      <c r="G130" s="2"/>
      <c r="H130" s="2"/>
      <c r="I130" s="2"/>
      <c r="J130" s="2"/>
      <c r="K130" s="2"/>
      <c r="L130" s="2"/>
      <c r="M130" s="2"/>
      <c r="N130" s="386"/>
      <c r="O130" s="2"/>
      <c r="P130" s="30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384"/>
      <c r="C131" s="385"/>
      <c r="D131" s="385"/>
      <c r="E131" s="2"/>
      <c r="F131" s="2"/>
      <c r="G131" s="2"/>
      <c r="H131" s="2"/>
      <c r="I131" s="2"/>
      <c r="J131" s="2"/>
      <c r="K131" s="2"/>
      <c r="L131" s="2"/>
      <c r="M131" s="2"/>
      <c r="N131" s="386"/>
      <c r="O131" s="2"/>
      <c r="P131" s="30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384"/>
      <c r="C132" s="385"/>
      <c r="D132" s="385"/>
      <c r="E132" s="2"/>
      <c r="F132" s="2"/>
      <c r="G132" s="2"/>
      <c r="H132" s="2"/>
      <c r="I132" s="2"/>
      <c r="J132" s="2"/>
      <c r="K132" s="2"/>
      <c r="L132" s="2"/>
      <c r="M132" s="2"/>
      <c r="N132" s="386"/>
      <c r="O132" s="2"/>
      <c r="P132" s="30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384"/>
      <c r="C133" s="385"/>
      <c r="D133" s="385"/>
      <c r="E133" s="2"/>
      <c r="F133" s="2"/>
      <c r="G133" s="2"/>
      <c r="H133" s="2"/>
      <c r="I133" s="2"/>
      <c r="J133" s="2"/>
      <c r="K133" s="2"/>
      <c r="L133" s="2"/>
      <c r="M133" s="2"/>
      <c r="N133" s="386"/>
      <c r="O133" s="2"/>
      <c r="P133" s="30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384"/>
      <c r="C134" s="385"/>
      <c r="D134" s="385"/>
      <c r="E134" s="2"/>
      <c r="F134" s="2"/>
      <c r="G134" s="2"/>
      <c r="H134" s="2"/>
      <c r="I134" s="2"/>
      <c r="J134" s="2"/>
      <c r="K134" s="2"/>
      <c r="L134" s="2"/>
      <c r="M134" s="2"/>
      <c r="N134" s="386"/>
      <c r="O134" s="2"/>
      <c r="P134" s="30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384"/>
      <c r="C135" s="385"/>
      <c r="D135" s="385"/>
      <c r="E135" s="2"/>
      <c r="F135" s="2"/>
      <c r="G135" s="2"/>
      <c r="H135" s="2"/>
      <c r="I135" s="2"/>
      <c r="J135" s="2"/>
      <c r="K135" s="2"/>
      <c r="L135" s="2"/>
      <c r="M135" s="2"/>
      <c r="N135" s="386"/>
      <c r="O135" s="2"/>
      <c r="P135" s="30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384"/>
      <c r="C136" s="385"/>
      <c r="D136" s="385"/>
      <c r="E136" s="2"/>
      <c r="F136" s="2"/>
      <c r="G136" s="2"/>
      <c r="H136" s="2"/>
      <c r="I136" s="2"/>
      <c r="J136" s="2"/>
      <c r="K136" s="2"/>
      <c r="L136" s="2"/>
      <c r="M136" s="2"/>
      <c r="N136" s="386"/>
      <c r="O136" s="2"/>
      <c r="P136" s="30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384"/>
      <c r="C137" s="385"/>
      <c r="D137" s="385"/>
      <c r="E137" s="2"/>
      <c r="F137" s="2"/>
      <c r="G137" s="2"/>
      <c r="H137" s="2"/>
      <c r="I137" s="2"/>
      <c r="J137" s="2"/>
      <c r="K137" s="2"/>
      <c r="L137" s="2"/>
      <c r="M137" s="2"/>
      <c r="N137" s="386"/>
      <c r="O137" s="2"/>
      <c r="P137" s="30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384"/>
      <c r="C138" s="385"/>
      <c r="D138" s="385"/>
      <c r="E138" s="2"/>
      <c r="F138" s="2"/>
      <c r="G138" s="2"/>
      <c r="H138" s="2"/>
      <c r="I138" s="2"/>
      <c r="J138" s="2"/>
      <c r="K138" s="2"/>
      <c r="L138" s="2"/>
      <c r="M138" s="2"/>
      <c r="N138" s="386"/>
      <c r="O138" s="2"/>
      <c r="P138" s="30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384"/>
      <c r="C139" s="385"/>
      <c r="D139" s="385"/>
      <c r="E139" s="2"/>
      <c r="F139" s="2"/>
      <c r="G139" s="2"/>
      <c r="H139" s="2"/>
      <c r="I139" s="2"/>
      <c r="J139" s="2"/>
      <c r="K139" s="2"/>
      <c r="L139" s="2"/>
      <c r="M139" s="2"/>
      <c r="N139" s="386"/>
      <c r="O139" s="2"/>
      <c r="P139" s="30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384"/>
      <c r="C140" s="385"/>
      <c r="D140" s="385"/>
      <c r="E140" s="2"/>
      <c r="F140" s="2"/>
      <c r="G140" s="2"/>
      <c r="H140" s="2"/>
      <c r="I140" s="2"/>
      <c r="J140" s="2"/>
      <c r="K140" s="2"/>
      <c r="L140" s="2"/>
      <c r="M140" s="2"/>
      <c r="N140" s="386"/>
      <c r="O140" s="2"/>
      <c r="P140" s="30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384"/>
      <c r="C141" s="385"/>
      <c r="D141" s="385"/>
      <c r="E141" s="2"/>
      <c r="F141" s="2"/>
      <c r="G141" s="2"/>
      <c r="H141" s="2"/>
      <c r="I141" s="2"/>
      <c r="J141" s="2"/>
      <c r="K141" s="2"/>
      <c r="L141" s="2"/>
      <c r="M141" s="2"/>
      <c r="N141" s="386"/>
      <c r="O141" s="2"/>
      <c r="P141" s="30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384"/>
      <c r="C142" s="385"/>
      <c r="D142" s="385"/>
      <c r="E142" s="2"/>
      <c r="F142" s="2"/>
      <c r="G142" s="2"/>
      <c r="H142" s="2"/>
      <c r="I142" s="2"/>
      <c r="J142" s="2"/>
      <c r="K142" s="2"/>
      <c r="L142" s="2"/>
      <c r="M142" s="2"/>
      <c r="N142" s="386"/>
      <c r="O142" s="2"/>
      <c r="P142" s="30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384"/>
      <c r="C143" s="385"/>
      <c r="D143" s="385"/>
      <c r="E143" s="2"/>
      <c r="F143" s="2"/>
      <c r="G143" s="2"/>
      <c r="H143" s="2"/>
      <c r="I143" s="2"/>
      <c r="J143" s="2"/>
      <c r="K143" s="2"/>
      <c r="L143" s="2"/>
      <c r="M143" s="2"/>
      <c r="N143" s="386"/>
      <c r="O143" s="2"/>
      <c r="P143" s="30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384"/>
      <c r="C144" s="385"/>
      <c r="D144" s="385"/>
      <c r="E144" s="2"/>
      <c r="F144" s="2"/>
      <c r="G144" s="2"/>
      <c r="H144" s="2"/>
      <c r="I144" s="2"/>
      <c r="J144" s="2"/>
      <c r="K144" s="2"/>
      <c r="L144" s="2"/>
      <c r="M144" s="2"/>
      <c r="N144" s="386"/>
      <c r="O144" s="2"/>
      <c r="P144" s="30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384"/>
      <c r="C145" s="385"/>
      <c r="D145" s="385"/>
      <c r="E145" s="2"/>
      <c r="F145" s="2"/>
      <c r="G145" s="2"/>
      <c r="H145" s="2"/>
      <c r="I145" s="2"/>
      <c r="J145" s="2"/>
      <c r="K145" s="2"/>
      <c r="L145" s="2"/>
      <c r="M145" s="2"/>
      <c r="N145" s="386"/>
      <c r="O145" s="2"/>
      <c r="P145" s="30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384"/>
      <c r="C146" s="385"/>
      <c r="D146" s="385"/>
      <c r="E146" s="2"/>
      <c r="F146" s="2"/>
      <c r="G146" s="2"/>
      <c r="H146" s="2"/>
      <c r="I146" s="2"/>
      <c r="J146" s="2"/>
      <c r="K146" s="2"/>
      <c r="L146" s="2"/>
      <c r="M146" s="2"/>
      <c r="N146" s="386"/>
      <c r="O146" s="2"/>
      <c r="P146" s="30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384"/>
      <c r="C147" s="385"/>
      <c r="D147" s="385"/>
      <c r="E147" s="2"/>
      <c r="F147" s="2"/>
      <c r="G147" s="2"/>
      <c r="H147" s="2"/>
      <c r="I147" s="2"/>
      <c r="J147" s="2"/>
      <c r="K147" s="2"/>
      <c r="L147" s="2"/>
      <c r="M147" s="2"/>
      <c r="N147" s="386"/>
      <c r="O147" s="2"/>
      <c r="P147" s="30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384"/>
      <c r="C148" s="385"/>
      <c r="D148" s="385"/>
      <c r="E148" s="2"/>
      <c r="F148" s="2"/>
      <c r="G148" s="2"/>
      <c r="H148" s="2"/>
      <c r="I148" s="2"/>
      <c r="J148" s="2"/>
      <c r="K148" s="2"/>
      <c r="L148" s="2"/>
      <c r="M148" s="2"/>
      <c r="N148" s="386"/>
      <c r="O148" s="2"/>
      <c r="P148" s="30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384"/>
      <c r="C149" s="385"/>
      <c r="D149" s="385"/>
      <c r="E149" s="2"/>
      <c r="F149" s="2"/>
      <c r="G149" s="2"/>
      <c r="H149" s="2"/>
      <c r="I149" s="2"/>
      <c r="J149" s="2"/>
      <c r="K149" s="2"/>
      <c r="L149" s="2"/>
      <c r="M149" s="2"/>
      <c r="N149" s="386"/>
      <c r="O149" s="2"/>
      <c r="P149" s="30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384"/>
      <c r="C150" s="385"/>
      <c r="D150" s="385"/>
      <c r="E150" s="2"/>
      <c r="F150" s="2"/>
      <c r="G150" s="2"/>
      <c r="H150" s="2"/>
      <c r="I150" s="2"/>
      <c r="J150" s="2"/>
      <c r="K150" s="2"/>
      <c r="L150" s="2"/>
      <c r="M150" s="2"/>
      <c r="N150" s="386"/>
      <c r="O150" s="2"/>
      <c r="P150" s="30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384"/>
      <c r="C151" s="385"/>
      <c r="D151" s="385"/>
      <c r="E151" s="2"/>
      <c r="F151" s="2"/>
      <c r="G151" s="2"/>
      <c r="H151" s="2"/>
      <c r="I151" s="2"/>
      <c r="J151" s="2"/>
      <c r="K151" s="2"/>
      <c r="L151" s="2"/>
      <c r="M151" s="2"/>
      <c r="N151" s="386"/>
      <c r="O151" s="2"/>
      <c r="P151" s="30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384"/>
      <c r="C152" s="385"/>
      <c r="D152" s="385"/>
      <c r="E152" s="2"/>
      <c r="F152" s="2"/>
      <c r="G152" s="2"/>
      <c r="H152" s="2"/>
      <c r="I152" s="2"/>
      <c r="J152" s="2"/>
      <c r="K152" s="2"/>
      <c r="L152" s="2"/>
      <c r="M152" s="2"/>
      <c r="N152" s="386"/>
      <c r="O152" s="2"/>
      <c r="P152" s="30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384"/>
      <c r="C153" s="385"/>
      <c r="D153" s="385"/>
      <c r="E153" s="2"/>
      <c r="F153" s="2"/>
      <c r="G153" s="2"/>
      <c r="H153" s="2"/>
      <c r="I153" s="2"/>
      <c r="J153" s="2"/>
      <c r="K153" s="2"/>
      <c r="L153" s="2"/>
      <c r="M153" s="2"/>
      <c r="N153" s="386"/>
      <c r="O153" s="2"/>
      <c r="P153" s="30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384"/>
      <c r="C154" s="385"/>
      <c r="D154" s="385"/>
      <c r="E154" s="2"/>
      <c r="F154" s="2"/>
      <c r="G154" s="2"/>
      <c r="H154" s="2"/>
      <c r="I154" s="2"/>
      <c r="J154" s="2"/>
      <c r="K154" s="2"/>
      <c r="L154" s="2"/>
      <c r="M154" s="2"/>
      <c r="N154" s="386"/>
      <c r="O154" s="2"/>
      <c r="P154" s="30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384"/>
      <c r="C155" s="385"/>
      <c r="D155" s="385"/>
      <c r="E155" s="2"/>
      <c r="F155" s="2"/>
      <c r="G155" s="2"/>
      <c r="H155" s="2"/>
      <c r="I155" s="2"/>
      <c r="J155" s="2"/>
      <c r="K155" s="2"/>
      <c r="L155" s="2"/>
      <c r="M155" s="2"/>
      <c r="N155" s="386"/>
      <c r="O155" s="2"/>
      <c r="P155" s="30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384"/>
      <c r="C156" s="385"/>
      <c r="D156" s="385"/>
      <c r="E156" s="2"/>
      <c r="F156" s="2"/>
      <c r="G156" s="2"/>
      <c r="H156" s="2"/>
      <c r="I156" s="2"/>
      <c r="J156" s="2"/>
      <c r="K156" s="2"/>
      <c r="L156" s="2"/>
      <c r="M156" s="2"/>
      <c r="N156" s="386"/>
      <c r="O156" s="2"/>
      <c r="P156" s="30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384"/>
      <c r="C157" s="385"/>
      <c r="D157" s="385"/>
      <c r="E157" s="2"/>
      <c r="F157" s="2"/>
      <c r="G157" s="2"/>
      <c r="H157" s="2"/>
      <c r="I157" s="2"/>
      <c r="J157" s="2"/>
      <c r="K157" s="2"/>
      <c r="L157" s="2"/>
      <c r="M157" s="2"/>
      <c r="N157" s="386"/>
      <c r="O157" s="2"/>
      <c r="P157" s="30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384"/>
      <c r="C158" s="385"/>
      <c r="D158" s="385"/>
      <c r="E158" s="2"/>
      <c r="F158" s="2"/>
      <c r="G158" s="2"/>
      <c r="H158" s="2"/>
      <c r="I158" s="2"/>
      <c r="J158" s="2"/>
      <c r="K158" s="2"/>
      <c r="L158" s="2"/>
      <c r="M158" s="2"/>
      <c r="N158" s="386"/>
      <c r="O158" s="2"/>
      <c r="P158" s="30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384"/>
      <c r="C159" s="385"/>
      <c r="D159" s="385"/>
      <c r="E159" s="2"/>
      <c r="F159" s="2"/>
      <c r="G159" s="2"/>
      <c r="H159" s="2"/>
      <c r="I159" s="2"/>
      <c r="J159" s="2"/>
      <c r="K159" s="2"/>
      <c r="L159" s="2"/>
      <c r="M159" s="2"/>
      <c r="N159" s="386"/>
      <c r="O159" s="2"/>
      <c r="P159" s="30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384"/>
      <c r="C160" s="385"/>
      <c r="D160" s="385"/>
      <c r="E160" s="2"/>
      <c r="F160" s="2"/>
      <c r="G160" s="2"/>
      <c r="H160" s="2"/>
      <c r="I160" s="2"/>
      <c r="J160" s="2"/>
      <c r="K160" s="2"/>
      <c r="L160" s="2"/>
      <c r="M160" s="2"/>
      <c r="N160" s="386"/>
      <c r="O160" s="2"/>
      <c r="P160" s="30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384"/>
      <c r="C161" s="385"/>
      <c r="D161" s="385"/>
      <c r="E161" s="2"/>
      <c r="F161" s="2"/>
      <c r="G161" s="2"/>
      <c r="H161" s="2"/>
      <c r="I161" s="2"/>
      <c r="J161" s="2"/>
      <c r="K161" s="2"/>
      <c r="L161" s="2"/>
      <c r="M161" s="2"/>
      <c r="N161" s="386"/>
      <c r="O161" s="2"/>
      <c r="P161" s="30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384"/>
      <c r="C162" s="385"/>
      <c r="D162" s="385"/>
      <c r="E162" s="2"/>
      <c r="F162" s="2"/>
      <c r="G162" s="2"/>
      <c r="H162" s="2"/>
      <c r="I162" s="2"/>
      <c r="J162" s="2"/>
      <c r="K162" s="2"/>
      <c r="L162" s="2"/>
      <c r="M162" s="2"/>
      <c r="N162" s="386"/>
      <c r="O162" s="2"/>
      <c r="P162" s="30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384"/>
      <c r="C163" s="385"/>
      <c r="D163" s="385"/>
      <c r="E163" s="2"/>
      <c r="F163" s="2"/>
      <c r="G163" s="2"/>
      <c r="H163" s="2"/>
      <c r="I163" s="2"/>
      <c r="J163" s="2"/>
      <c r="K163" s="2"/>
      <c r="L163" s="2"/>
      <c r="M163" s="2"/>
      <c r="N163" s="386"/>
      <c r="O163" s="2"/>
      <c r="P163" s="30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384"/>
      <c r="C164" s="385"/>
      <c r="D164" s="385"/>
      <c r="E164" s="2"/>
      <c r="F164" s="2"/>
      <c r="G164" s="2"/>
      <c r="H164" s="2"/>
      <c r="I164" s="2"/>
      <c r="J164" s="2"/>
      <c r="K164" s="2"/>
      <c r="L164" s="2"/>
      <c r="M164" s="2"/>
      <c r="N164" s="386"/>
      <c r="O164" s="2"/>
      <c r="P164" s="30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384"/>
      <c r="C165" s="385"/>
      <c r="D165" s="385"/>
      <c r="E165" s="2"/>
      <c r="F165" s="2"/>
      <c r="G165" s="2"/>
      <c r="H165" s="2"/>
      <c r="I165" s="2"/>
      <c r="J165" s="2"/>
      <c r="K165" s="2"/>
      <c r="L165" s="2"/>
      <c r="M165" s="2"/>
      <c r="N165" s="386"/>
      <c r="O165" s="2"/>
      <c r="P165" s="30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384"/>
      <c r="C166" s="385"/>
      <c r="D166" s="385"/>
      <c r="E166" s="2"/>
      <c r="F166" s="2"/>
      <c r="G166" s="2"/>
      <c r="H166" s="2"/>
      <c r="I166" s="2"/>
      <c r="J166" s="2"/>
      <c r="K166" s="2"/>
      <c r="L166" s="2"/>
      <c r="M166" s="2"/>
      <c r="N166" s="386"/>
      <c r="O166" s="2"/>
      <c r="P166" s="30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384"/>
      <c r="C167" s="385"/>
      <c r="D167" s="385"/>
      <c r="E167" s="2"/>
      <c r="F167" s="2"/>
      <c r="G167" s="2"/>
      <c r="H167" s="2"/>
      <c r="I167" s="2"/>
      <c r="J167" s="2"/>
      <c r="K167" s="2"/>
      <c r="L167" s="2"/>
      <c r="M167" s="2"/>
      <c r="N167" s="386"/>
      <c r="O167" s="2"/>
      <c r="P167" s="30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384"/>
      <c r="C168" s="385"/>
      <c r="D168" s="385"/>
      <c r="E168" s="2"/>
      <c r="F168" s="2"/>
      <c r="G168" s="2"/>
      <c r="H168" s="2"/>
      <c r="I168" s="2"/>
      <c r="J168" s="2"/>
      <c r="K168" s="2"/>
      <c r="L168" s="2"/>
      <c r="M168" s="2"/>
      <c r="N168" s="386"/>
      <c r="O168" s="2"/>
      <c r="P168" s="30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384"/>
      <c r="C169" s="385"/>
      <c r="D169" s="385"/>
      <c r="E169" s="2"/>
      <c r="F169" s="2"/>
      <c r="G169" s="2"/>
      <c r="H169" s="2"/>
      <c r="I169" s="2"/>
      <c r="J169" s="2"/>
      <c r="K169" s="2"/>
      <c r="L169" s="2"/>
      <c r="M169" s="2"/>
      <c r="N169" s="386"/>
      <c r="O169" s="2"/>
      <c r="P169" s="30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384"/>
      <c r="C170" s="385"/>
      <c r="D170" s="385"/>
      <c r="E170" s="2"/>
      <c r="F170" s="2"/>
      <c r="G170" s="2"/>
      <c r="H170" s="2"/>
      <c r="I170" s="2"/>
      <c r="J170" s="2"/>
      <c r="K170" s="2"/>
      <c r="L170" s="2"/>
      <c r="M170" s="2"/>
      <c r="N170" s="386"/>
      <c r="O170" s="2"/>
      <c r="P170" s="30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384"/>
      <c r="C171" s="385"/>
      <c r="D171" s="385"/>
      <c r="E171" s="2"/>
      <c r="F171" s="2"/>
      <c r="G171" s="2"/>
      <c r="H171" s="2"/>
      <c r="I171" s="2"/>
      <c r="J171" s="2"/>
      <c r="K171" s="2"/>
      <c r="L171" s="2"/>
      <c r="M171" s="2"/>
      <c r="N171" s="386"/>
      <c r="O171" s="2"/>
      <c r="P171" s="30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384"/>
      <c r="C172" s="385"/>
      <c r="D172" s="385"/>
      <c r="E172" s="2"/>
      <c r="F172" s="2"/>
      <c r="G172" s="2"/>
      <c r="H172" s="2"/>
      <c r="I172" s="2"/>
      <c r="J172" s="2"/>
      <c r="K172" s="2"/>
      <c r="L172" s="2"/>
      <c r="M172" s="2"/>
      <c r="N172" s="386"/>
      <c r="O172" s="2"/>
      <c r="P172" s="30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384"/>
      <c r="C173" s="385"/>
      <c r="D173" s="385"/>
      <c r="E173" s="2"/>
      <c r="F173" s="2"/>
      <c r="G173" s="2"/>
      <c r="H173" s="2"/>
      <c r="I173" s="2"/>
      <c r="J173" s="2"/>
      <c r="K173" s="2"/>
      <c r="L173" s="2"/>
      <c r="M173" s="2"/>
      <c r="N173" s="386"/>
      <c r="O173" s="2"/>
      <c r="P173" s="30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384"/>
      <c r="C174" s="385"/>
      <c r="D174" s="385"/>
      <c r="E174" s="2"/>
      <c r="F174" s="2"/>
      <c r="G174" s="2"/>
      <c r="H174" s="2"/>
      <c r="I174" s="2"/>
      <c r="J174" s="2"/>
      <c r="K174" s="2"/>
      <c r="L174" s="2"/>
      <c r="M174" s="2"/>
      <c r="N174" s="386"/>
      <c r="O174" s="2"/>
      <c r="P174" s="30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384"/>
      <c r="C175" s="385"/>
      <c r="D175" s="385"/>
      <c r="E175" s="2"/>
      <c r="F175" s="2"/>
      <c r="G175" s="2"/>
      <c r="H175" s="2"/>
      <c r="I175" s="2"/>
      <c r="J175" s="2"/>
      <c r="K175" s="2"/>
      <c r="L175" s="2"/>
      <c r="M175" s="2"/>
      <c r="N175" s="386"/>
      <c r="O175" s="2"/>
      <c r="P175" s="30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384"/>
      <c r="C176" s="385"/>
      <c r="D176" s="385"/>
      <c r="E176" s="2"/>
      <c r="F176" s="2"/>
      <c r="G176" s="2"/>
      <c r="H176" s="2"/>
      <c r="I176" s="2"/>
      <c r="J176" s="2"/>
      <c r="K176" s="2"/>
      <c r="L176" s="2"/>
      <c r="M176" s="2"/>
      <c r="N176" s="386"/>
      <c r="O176" s="2"/>
      <c r="P176" s="30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384"/>
      <c r="C177" s="385"/>
      <c r="D177" s="385"/>
      <c r="E177" s="2"/>
      <c r="F177" s="2"/>
      <c r="G177" s="2"/>
      <c r="H177" s="2"/>
      <c r="I177" s="2"/>
      <c r="J177" s="2"/>
      <c r="K177" s="2"/>
      <c r="L177" s="2"/>
      <c r="M177" s="2"/>
      <c r="N177" s="386"/>
      <c r="O177" s="2"/>
      <c r="P177" s="30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384"/>
      <c r="C178" s="385"/>
      <c r="D178" s="385"/>
      <c r="E178" s="2"/>
      <c r="F178" s="2"/>
      <c r="G178" s="2"/>
      <c r="H178" s="2"/>
      <c r="I178" s="2"/>
      <c r="J178" s="2"/>
      <c r="K178" s="2"/>
      <c r="L178" s="2"/>
      <c r="M178" s="2"/>
      <c r="N178" s="386"/>
      <c r="O178" s="2"/>
      <c r="P178" s="30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384"/>
      <c r="C179" s="385"/>
      <c r="D179" s="385"/>
      <c r="E179" s="2"/>
      <c r="F179" s="2"/>
      <c r="G179" s="2"/>
      <c r="H179" s="2"/>
      <c r="I179" s="2"/>
      <c r="J179" s="2"/>
      <c r="K179" s="2"/>
      <c r="L179" s="2"/>
      <c r="M179" s="2"/>
      <c r="N179" s="386"/>
      <c r="O179" s="2"/>
      <c r="P179" s="30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384"/>
      <c r="C180" s="385"/>
      <c r="D180" s="385"/>
      <c r="E180" s="2"/>
      <c r="F180" s="2"/>
      <c r="G180" s="2"/>
      <c r="H180" s="2"/>
      <c r="I180" s="2"/>
      <c r="J180" s="2"/>
      <c r="K180" s="2"/>
      <c r="L180" s="2"/>
      <c r="M180" s="2"/>
      <c r="N180" s="386"/>
      <c r="O180" s="2"/>
      <c r="P180" s="30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384"/>
      <c r="C181" s="385"/>
      <c r="D181" s="385"/>
      <c r="E181" s="2"/>
      <c r="F181" s="2"/>
      <c r="G181" s="2"/>
      <c r="H181" s="2"/>
      <c r="I181" s="2"/>
      <c r="J181" s="2"/>
      <c r="K181" s="2"/>
      <c r="L181" s="2"/>
      <c r="M181" s="2"/>
      <c r="N181" s="386"/>
      <c r="O181" s="2"/>
      <c r="P181" s="30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384"/>
      <c r="C182" s="385"/>
      <c r="D182" s="385"/>
      <c r="E182" s="2"/>
      <c r="F182" s="2"/>
      <c r="G182" s="2"/>
      <c r="H182" s="2"/>
      <c r="I182" s="2"/>
      <c r="J182" s="2"/>
      <c r="K182" s="2"/>
      <c r="L182" s="2"/>
      <c r="M182" s="2"/>
      <c r="N182" s="386"/>
      <c r="O182" s="2"/>
      <c r="P182" s="30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384"/>
      <c r="C183" s="385"/>
      <c r="D183" s="385"/>
      <c r="E183" s="2"/>
      <c r="F183" s="2"/>
      <c r="G183" s="2"/>
      <c r="H183" s="2"/>
      <c r="I183" s="2"/>
      <c r="J183" s="2"/>
      <c r="K183" s="2"/>
      <c r="L183" s="2"/>
      <c r="M183" s="2"/>
      <c r="N183" s="386"/>
      <c r="O183" s="2"/>
      <c r="P183" s="30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384"/>
      <c r="C184" s="385"/>
      <c r="D184" s="385"/>
      <c r="E184" s="2"/>
      <c r="F184" s="2"/>
      <c r="G184" s="2"/>
      <c r="H184" s="2"/>
      <c r="I184" s="2"/>
      <c r="J184" s="2"/>
      <c r="K184" s="2"/>
      <c r="L184" s="2"/>
      <c r="M184" s="2"/>
      <c r="N184" s="386"/>
      <c r="O184" s="2"/>
      <c r="P184" s="30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384"/>
      <c r="C185" s="385"/>
      <c r="D185" s="385"/>
      <c r="E185" s="2"/>
      <c r="F185" s="2"/>
      <c r="G185" s="2"/>
      <c r="H185" s="2"/>
      <c r="I185" s="2"/>
      <c r="J185" s="2"/>
      <c r="K185" s="2"/>
      <c r="L185" s="2"/>
      <c r="M185" s="2"/>
      <c r="N185" s="386"/>
      <c r="O185" s="2"/>
      <c r="P185" s="30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384"/>
      <c r="C186" s="385"/>
      <c r="D186" s="385"/>
      <c r="E186" s="2"/>
      <c r="F186" s="2"/>
      <c r="G186" s="2"/>
      <c r="H186" s="2"/>
      <c r="I186" s="2"/>
      <c r="J186" s="2"/>
      <c r="K186" s="2"/>
      <c r="L186" s="2"/>
      <c r="M186" s="2"/>
      <c r="N186" s="386"/>
      <c r="O186" s="2"/>
      <c r="P186" s="30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384"/>
      <c r="C187" s="385"/>
      <c r="D187" s="385"/>
      <c r="E187" s="2"/>
      <c r="F187" s="2"/>
      <c r="G187" s="2"/>
      <c r="H187" s="2"/>
      <c r="I187" s="2"/>
      <c r="J187" s="2"/>
      <c r="K187" s="2"/>
      <c r="L187" s="2"/>
      <c r="M187" s="2"/>
      <c r="N187" s="386"/>
      <c r="O187" s="2"/>
      <c r="P187" s="30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384"/>
      <c r="C188" s="385"/>
      <c r="D188" s="385"/>
      <c r="E188" s="2"/>
      <c r="F188" s="2"/>
      <c r="G188" s="2"/>
      <c r="H188" s="2"/>
      <c r="I188" s="2"/>
      <c r="J188" s="2"/>
      <c r="K188" s="2"/>
      <c r="L188" s="2"/>
      <c r="M188" s="2"/>
      <c r="N188" s="386"/>
      <c r="O188" s="2"/>
      <c r="P188" s="30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384"/>
      <c r="C189" s="385"/>
      <c r="D189" s="385"/>
      <c r="E189" s="2"/>
      <c r="F189" s="2"/>
      <c r="G189" s="2"/>
      <c r="H189" s="2"/>
      <c r="I189" s="2"/>
      <c r="J189" s="2"/>
      <c r="K189" s="2"/>
      <c r="L189" s="2"/>
      <c r="M189" s="2"/>
      <c r="N189" s="386"/>
      <c r="O189" s="2"/>
      <c r="P189" s="30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384"/>
      <c r="C190" s="385"/>
      <c r="D190" s="385"/>
      <c r="E190" s="2"/>
      <c r="F190" s="2"/>
      <c r="G190" s="2"/>
      <c r="H190" s="2"/>
      <c r="I190" s="2"/>
      <c r="J190" s="2"/>
      <c r="K190" s="2"/>
      <c r="L190" s="2"/>
      <c r="M190" s="2"/>
      <c r="N190" s="386"/>
      <c r="O190" s="2"/>
      <c r="P190" s="30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384"/>
      <c r="C191" s="385"/>
      <c r="D191" s="385"/>
      <c r="E191" s="2"/>
      <c r="F191" s="2"/>
      <c r="G191" s="2"/>
      <c r="H191" s="2"/>
      <c r="I191" s="2"/>
      <c r="J191" s="2"/>
      <c r="K191" s="2"/>
      <c r="L191" s="2"/>
      <c r="M191" s="2"/>
      <c r="N191" s="386"/>
      <c r="O191" s="2"/>
      <c r="P191" s="30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384"/>
      <c r="C192" s="385"/>
      <c r="D192" s="385"/>
      <c r="E192" s="2"/>
      <c r="F192" s="2"/>
      <c r="G192" s="2"/>
      <c r="H192" s="2"/>
      <c r="I192" s="2"/>
      <c r="J192" s="2"/>
      <c r="K192" s="2"/>
      <c r="L192" s="2"/>
      <c r="M192" s="2"/>
      <c r="N192" s="386"/>
      <c r="O192" s="2"/>
      <c r="P192" s="30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384"/>
      <c r="C193" s="385"/>
      <c r="D193" s="385"/>
      <c r="E193" s="2"/>
      <c r="F193" s="2"/>
      <c r="G193" s="2"/>
      <c r="H193" s="2"/>
      <c r="I193" s="2"/>
      <c r="J193" s="2"/>
      <c r="K193" s="2"/>
      <c r="L193" s="2"/>
      <c r="M193" s="2"/>
      <c r="N193" s="386"/>
      <c r="O193" s="2"/>
      <c r="P193" s="30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384"/>
      <c r="C194" s="385"/>
      <c r="D194" s="385"/>
      <c r="E194" s="2"/>
      <c r="F194" s="2"/>
      <c r="G194" s="2"/>
      <c r="H194" s="2"/>
      <c r="I194" s="2"/>
      <c r="J194" s="2"/>
      <c r="K194" s="2"/>
      <c r="L194" s="2"/>
      <c r="M194" s="2"/>
      <c r="N194" s="386"/>
      <c r="O194" s="2"/>
      <c r="P194" s="30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384"/>
      <c r="C195" s="385"/>
      <c r="D195" s="385"/>
      <c r="E195" s="2"/>
      <c r="F195" s="2"/>
      <c r="G195" s="2"/>
      <c r="H195" s="2"/>
      <c r="I195" s="2"/>
      <c r="J195" s="2"/>
      <c r="K195" s="2"/>
      <c r="L195" s="2"/>
      <c r="M195" s="2"/>
      <c r="N195" s="386"/>
      <c r="O195" s="2"/>
      <c r="P195" s="30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384"/>
      <c r="C196" s="385"/>
      <c r="D196" s="385"/>
      <c r="E196" s="2"/>
      <c r="F196" s="2"/>
      <c r="G196" s="2"/>
      <c r="H196" s="2"/>
      <c r="I196" s="2"/>
      <c r="J196" s="2"/>
      <c r="K196" s="2"/>
      <c r="L196" s="2"/>
      <c r="M196" s="2"/>
      <c r="N196" s="386"/>
      <c r="O196" s="2"/>
      <c r="P196" s="30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384"/>
      <c r="C197" s="385"/>
      <c r="D197" s="385"/>
      <c r="E197" s="2"/>
      <c r="F197" s="2"/>
      <c r="G197" s="2"/>
      <c r="H197" s="2"/>
      <c r="I197" s="2"/>
      <c r="J197" s="2"/>
      <c r="K197" s="2"/>
      <c r="L197" s="2"/>
      <c r="M197" s="2"/>
      <c r="N197" s="386"/>
      <c r="O197" s="2"/>
      <c r="P197" s="30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384"/>
      <c r="C198" s="385"/>
      <c r="D198" s="385"/>
      <c r="E198" s="2"/>
      <c r="F198" s="2"/>
      <c r="G198" s="2"/>
      <c r="H198" s="2"/>
      <c r="I198" s="2"/>
      <c r="J198" s="2"/>
      <c r="K198" s="2"/>
      <c r="L198" s="2"/>
      <c r="M198" s="2"/>
      <c r="N198" s="386"/>
      <c r="O198" s="2"/>
      <c r="P198" s="30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384"/>
      <c r="C199" s="385"/>
      <c r="D199" s="385"/>
      <c r="E199" s="2"/>
      <c r="F199" s="2"/>
      <c r="G199" s="2"/>
      <c r="H199" s="2"/>
      <c r="I199" s="2"/>
      <c r="J199" s="2"/>
      <c r="K199" s="2"/>
      <c r="L199" s="2"/>
      <c r="M199" s="2"/>
      <c r="N199" s="386"/>
      <c r="O199" s="2"/>
      <c r="P199" s="30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384"/>
      <c r="C200" s="385"/>
      <c r="D200" s="385"/>
      <c r="E200" s="2"/>
      <c r="F200" s="2"/>
      <c r="G200" s="2"/>
      <c r="H200" s="2"/>
      <c r="I200" s="2"/>
      <c r="J200" s="2"/>
      <c r="K200" s="2"/>
      <c r="L200" s="2"/>
      <c r="M200" s="2"/>
      <c r="N200" s="386"/>
      <c r="O200" s="2"/>
      <c r="P200" s="30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384"/>
      <c r="C201" s="385"/>
      <c r="D201" s="385"/>
      <c r="E201" s="2"/>
      <c r="F201" s="2"/>
      <c r="G201" s="2"/>
      <c r="H201" s="2"/>
      <c r="I201" s="2"/>
      <c r="J201" s="2"/>
      <c r="K201" s="2"/>
      <c r="L201" s="2"/>
      <c r="M201" s="2"/>
      <c r="N201" s="386"/>
      <c r="O201" s="2"/>
      <c r="P201" s="30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384"/>
      <c r="C202" s="385"/>
      <c r="D202" s="385"/>
      <c r="E202" s="2"/>
      <c r="F202" s="2"/>
      <c r="G202" s="2"/>
      <c r="H202" s="2"/>
      <c r="I202" s="2"/>
      <c r="J202" s="2"/>
      <c r="K202" s="2"/>
      <c r="L202" s="2"/>
      <c r="M202" s="2"/>
      <c r="N202" s="386"/>
      <c r="O202" s="2"/>
      <c r="P202" s="30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384"/>
      <c r="C203" s="385"/>
      <c r="D203" s="385"/>
      <c r="E203" s="2"/>
      <c r="F203" s="2"/>
      <c r="G203" s="2"/>
      <c r="H203" s="2"/>
      <c r="I203" s="2"/>
      <c r="J203" s="2"/>
      <c r="K203" s="2"/>
      <c r="L203" s="2"/>
      <c r="M203" s="2"/>
      <c r="N203" s="386"/>
      <c r="O203" s="2"/>
      <c r="P203" s="30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384"/>
      <c r="C204" s="385"/>
      <c r="D204" s="385"/>
      <c r="E204" s="2"/>
      <c r="F204" s="2"/>
      <c r="G204" s="2"/>
      <c r="H204" s="2"/>
      <c r="I204" s="2"/>
      <c r="J204" s="2"/>
      <c r="K204" s="2"/>
      <c r="L204" s="2"/>
      <c r="M204" s="2"/>
      <c r="N204" s="386"/>
      <c r="O204" s="2"/>
      <c r="P204" s="30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384"/>
      <c r="C205" s="385"/>
      <c r="D205" s="385"/>
      <c r="E205" s="2"/>
      <c r="F205" s="2"/>
      <c r="G205" s="2"/>
      <c r="H205" s="2"/>
      <c r="I205" s="2"/>
      <c r="J205" s="2"/>
      <c r="K205" s="2"/>
      <c r="L205" s="2"/>
      <c r="M205" s="2"/>
      <c r="N205" s="386"/>
      <c r="O205" s="2"/>
      <c r="P205" s="30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384"/>
      <c r="C206" s="385"/>
      <c r="D206" s="385"/>
      <c r="E206" s="2"/>
      <c r="F206" s="2"/>
      <c r="G206" s="2"/>
      <c r="H206" s="2"/>
      <c r="I206" s="2"/>
      <c r="J206" s="2"/>
      <c r="K206" s="2"/>
      <c r="L206" s="2"/>
      <c r="M206" s="2"/>
      <c r="N206" s="386"/>
      <c r="O206" s="2"/>
      <c r="P206" s="30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384"/>
      <c r="C207" s="385"/>
      <c r="D207" s="385"/>
      <c r="E207" s="2"/>
      <c r="F207" s="2"/>
      <c r="G207" s="2"/>
      <c r="H207" s="2"/>
      <c r="I207" s="2"/>
      <c r="J207" s="2"/>
      <c r="K207" s="2"/>
      <c r="L207" s="2"/>
      <c r="M207" s="2"/>
      <c r="N207" s="386"/>
      <c r="O207" s="2"/>
      <c r="P207" s="30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384"/>
      <c r="C208" s="385"/>
      <c r="D208" s="385"/>
      <c r="E208" s="2"/>
      <c r="F208" s="2"/>
      <c r="G208" s="2"/>
      <c r="H208" s="2"/>
      <c r="I208" s="2"/>
      <c r="J208" s="2"/>
      <c r="K208" s="2"/>
      <c r="L208" s="2"/>
      <c r="M208" s="2"/>
      <c r="N208" s="386"/>
      <c r="O208" s="2"/>
      <c r="P208" s="30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384"/>
      <c r="C209" s="385"/>
      <c r="D209" s="385"/>
      <c r="E209" s="2"/>
      <c r="F209" s="2"/>
      <c r="G209" s="2"/>
      <c r="H209" s="2"/>
      <c r="I209" s="2"/>
      <c r="J209" s="2"/>
      <c r="K209" s="2"/>
      <c r="L209" s="2"/>
      <c r="M209" s="2"/>
      <c r="N209" s="386"/>
      <c r="O209" s="2"/>
      <c r="P209" s="30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384"/>
      <c r="C210" s="385"/>
      <c r="D210" s="385"/>
      <c r="E210" s="2"/>
      <c r="F210" s="2"/>
      <c r="G210" s="2"/>
      <c r="H210" s="2"/>
      <c r="I210" s="2"/>
      <c r="J210" s="2"/>
      <c r="K210" s="2"/>
      <c r="L210" s="2"/>
      <c r="M210" s="2"/>
      <c r="N210" s="386"/>
      <c r="O210" s="2"/>
      <c r="P210" s="30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384"/>
      <c r="C211" s="385"/>
      <c r="D211" s="385"/>
      <c r="E211" s="2"/>
      <c r="F211" s="2"/>
      <c r="G211" s="2"/>
      <c r="H211" s="2"/>
      <c r="I211" s="2"/>
      <c r="J211" s="2"/>
      <c r="K211" s="2"/>
      <c r="L211" s="2"/>
      <c r="M211" s="2"/>
      <c r="N211" s="386"/>
      <c r="O211" s="2"/>
      <c r="P211" s="30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384"/>
      <c r="C212" s="385"/>
      <c r="D212" s="385"/>
      <c r="E212" s="2"/>
      <c r="F212" s="2"/>
      <c r="G212" s="2"/>
      <c r="H212" s="2"/>
      <c r="I212" s="2"/>
      <c r="J212" s="2"/>
      <c r="K212" s="2"/>
      <c r="L212" s="2"/>
      <c r="M212" s="2"/>
      <c r="N212" s="386"/>
      <c r="O212" s="2"/>
      <c r="P212" s="30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384"/>
      <c r="C213" s="385"/>
      <c r="D213" s="385"/>
      <c r="E213" s="2"/>
      <c r="F213" s="2"/>
      <c r="G213" s="2"/>
      <c r="H213" s="2"/>
      <c r="I213" s="2"/>
      <c r="J213" s="2"/>
      <c r="K213" s="2"/>
      <c r="L213" s="2"/>
      <c r="M213" s="2"/>
      <c r="N213" s="386"/>
      <c r="O213" s="2"/>
      <c r="P213" s="30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384"/>
      <c r="C214" s="385"/>
      <c r="D214" s="385"/>
      <c r="E214" s="2"/>
      <c r="F214" s="2"/>
      <c r="G214" s="2"/>
      <c r="H214" s="2"/>
      <c r="I214" s="2"/>
      <c r="J214" s="2"/>
      <c r="K214" s="2"/>
      <c r="L214" s="2"/>
      <c r="M214" s="2"/>
      <c r="N214" s="386"/>
      <c r="O214" s="2"/>
      <c r="P214" s="30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384"/>
      <c r="C215" s="385"/>
      <c r="D215" s="385"/>
      <c r="E215" s="2"/>
      <c r="F215" s="2"/>
      <c r="G215" s="2"/>
      <c r="H215" s="2"/>
      <c r="I215" s="2"/>
      <c r="J215" s="2"/>
      <c r="K215" s="2"/>
      <c r="L215" s="2"/>
      <c r="M215" s="2"/>
      <c r="N215" s="386"/>
      <c r="O215" s="2"/>
      <c r="P215" s="30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384"/>
      <c r="C216" s="385"/>
      <c r="D216" s="385"/>
      <c r="E216" s="2"/>
      <c r="F216" s="2"/>
      <c r="G216" s="2"/>
      <c r="H216" s="2"/>
      <c r="I216" s="2"/>
      <c r="J216" s="2"/>
      <c r="K216" s="2"/>
      <c r="L216" s="2"/>
      <c r="M216" s="2"/>
      <c r="N216" s="386"/>
      <c r="O216" s="2"/>
      <c r="P216" s="30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384"/>
      <c r="C217" s="385"/>
      <c r="D217" s="385"/>
      <c r="E217" s="2"/>
      <c r="F217" s="2"/>
      <c r="G217" s="2"/>
      <c r="H217" s="2"/>
      <c r="I217" s="2"/>
      <c r="J217" s="2"/>
      <c r="K217" s="2"/>
      <c r="L217" s="2"/>
      <c r="M217" s="2"/>
      <c r="N217" s="386"/>
      <c r="O217" s="2"/>
      <c r="P217" s="30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384"/>
      <c r="C218" s="385"/>
      <c r="D218" s="385"/>
      <c r="E218" s="2"/>
      <c r="F218" s="2"/>
      <c r="G218" s="2"/>
      <c r="H218" s="2"/>
      <c r="I218" s="2"/>
      <c r="J218" s="2"/>
      <c r="K218" s="2"/>
      <c r="L218" s="2"/>
      <c r="M218" s="2"/>
      <c r="N218" s="386"/>
      <c r="O218" s="2"/>
      <c r="P218" s="30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384"/>
      <c r="C219" s="385"/>
      <c r="D219" s="385"/>
      <c r="E219" s="2"/>
      <c r="F219" s="2"/>
      <c r="G219" s="2"/>
      <c r="H219" s="2"/>
      <c r="I219" s="2"/>
      <c r="J219" s="2"/>
      <c r="K219" s="2"/>
      <c r="L219" s="2"/>
      <c r="M219" s="2"/>
      <c r="N219" s="386"/>
      <c r="O219" s="2"/>
      <c r="P219" s="30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384"/>
      <c r="C220" s="385"/>
      <c r="D220" s="385"/>
      <c r="E220" s="2"/>
      <c r="F220" s="2"/>
      <c r="G220" s="2"/>
      <c r="H220" s="2"/>
      <c r="I220" s="2"/>
      <c r="J220" s="2"/>
      <c r="K220" s="2"/>
      <c r="L220" s="2"/>
      <c r="M220" s="2"/>
      <c r="N220" s="386"/>
      <c r="O220" s="2"/>
      <c r="P220" s="30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384"/>
      <c r="C221" s="385"/>
      <c r="D221" s="385"/>
      <c r="E221" s="2"/>
      <c r="F221" s="2"/>
      <c r="G221" s="2"/>
      <c r="H221" s="2"/>
      <c r="I221" s="2"/>
      <c r="J221" s="2"/>
      <c r="K221" s="2"/>
      <c r="L221" s="2"/>
      <c r="M221" s="2"/>
      <c r="N221" s="386"/>
      <c r="O221" s="2"/>
      <c r="P221" s="30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384"/>
      <c r="C222" s="385"/>
      <c r="D222" s="385"/>
      <c r="E222" s="2"/>
      <c r="F222" s="2"/>
      <c r="G222" s="2"/>
      <c r="H222" s="2"/>
      <c r="I222" s="2"/>
      <c r="J222" s="2"/>
      <c r="K222" s="2"/>
      <c r="L222" s="2"/>
      <c r="M222" s="2"/>
      <c r="N222" s="386"/>
      <c r="O222" s="2"/>
      <c r="P222" s="30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384"/>
      <c r="C223" s="385"/>
      <c r="D223" s="385"/>
      <c r="E223" s="2"/>
      <c r="F223" s="2"/>
      <c r="G223" s="2"/>
      <c r="H223" s="2"/>
      <c r="I223" s="2"/>
      <c r="J223" s="2"/>
      <c r="K223" s="2"/>
      <c r="L223" s="2"/>
      <c r="M223" s="2"/>
      <c r="N223" s="386"/>
      <c r="O223" s="2"/>
      <c r="P223" s="30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384"/>
      <c r="C224" s="385"/>
      <c r="D224" s="385"/>
      <c r="E224" s="2"/>
      <c r="F224" s="2"/>
      <c r="G224" s="2"/>
      <c r="H224" s="2"/>
      <c r="I224" s="2"/>
      <c r="J224" s="2"/>
      <c r="K224" s="2"/>
      <c r="L224" s="2"/>
      <c r="M224" s="2"/>
      <c r="N224" s="386"/>
      <c r="O224" s="2"/>
      <c r="P224" s="30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384"/>
      <c r="C225" s="385"/>
      <c r="D225" s="385"/>
      <c r="E225" s="2"/>
      <c r="F225" s="2"/>
      <c r="G225" s="2"/>
      <c r="H225" s="2"/>
      <c r="I225" s="2"/>
      <c r="J225" s="2"/>
      <c r="K225" s="2"/>
      <c r="L225" s="2"/>
      <c r="M225" s="2"/>
      <c r="N225" s="386"/>
      <c r="O225" s="2"/>
      <c r="P225" s="30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384"/>
      <c r="C226" s="385"/>
      <c r="D226" s="385"/>
      <c r="E226" s="2"/>
      <c r="F226" s="2"/>
      <c r="G226" s="2"/>
      <c r="H226" s="2"/>
      <c r="I226" s="2"/>
      <c r="J226" s="2"/>
      <c r="K226" s="2"/>
      <c r="L226" s="2"/>
      <c r="M226" s="2"/>
      <c r="N226" s="386"/>
      <c r="O226" s="2"/>
      <c r="P226" s="30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384"/>
      <c r="C227" s="385"/>
      <c r="D227" s="385"/>
      <c r="E227" s="2"/>
      <c r="F227" s="2"/>
      <c r="G227" s="2"/>
      <c r="H227" s="2"/>
      <c r="I227" s="2"/>
      <c r="J227" s="2"/>
      <c r="K227" s="2"/>
      <c r="L227" s="2"/>
      <c r="M227" s="2"/>
      <c r="N227" s="386"/>
      <c r="O227" s="2"/>
      <c r="P227" s="30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384"/>
      <c r="C228" s="385"/>
      <c r="D228" s="385"/>
      <c r="E228" s="2"/>
      <c r="F228" s="2"/>
      <c r="G228" s="2"/>
      <c r="H228" s="2"/>
      <c r="I228" s="2"/>
      <c r="J228" s="2"/>
      <c r="K228" s="2"/>
      <c r="L228" s="2"/>
      <c r="M228" s="2"/>
      <c r="N228" s="386"/>
      <c r="O228" s="2"/>
      <c r="P228" s="30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384"/>
      <c r="C229" s="385"/>
      <c r="D229" s="385"/>
      <c r="E229" s="2"/>
      <c r="F229" s="2"/>
      <c r="G229" s="2"/>
      <c r="H229" s="2"/>
      <c r="I229" s="2"/>
      <c r="J229" s="2"/>
      <c r="K229" s="2"/>
      <c r="L229" s="2"/>
      <c r="M229" s="2"/>
      <c r="N229" s="386"/>
      <c r="O229" s="2"/>
      <c r="P229" s="30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384"/>
      <c r="C230" s="385"/>
      <c r="D230" s="385"/>
      <c r="E230" s="2"/>
      <c r="F230" s="2"/>
      <c r="G230" s="2"/>
      <c r="H230" s="2"/>
      <c r="I230" s="2"/>
      <c r="J230" s="2"/>
      <c r="K230" s="2"/>
      <c r="L230" s="2"/>
      <c r="M230" s="2"/>
      <c r="N230" s="386"/>
      <c r="O230" s="2"/>
      <c r="P230" s="30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384"/>
      <c r="C231" s="385"/>
      <c r="D231" s="385"/>
      <c r="E231" s="2"/>
      <c r="F231" s="2"/>
      <c r="G231" s="2"/>
      <c r="H231" s="2"/>
      <c r="I231" s="2"/>
      <c r="J231" s="2"/>
      <c r="K231" s="2"/>
      <c r="L231" s="2"/>
      <c r="M231" s="2"/>
      <c r="N231" s="386"/>
      <c r="O231" s="2"/>
      <c r="P231" s="30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384"/>
      <c r="C232" s="385"/>
      <c r="D232" s="385"/>
      <c r="E232" s="2"/>
      <c r="F232" s="2"/>
      <c r="G232" s="2"/>
      <c r="H232" s="2"/>
      <c r="I232" s="2"/>
      <c r="J232" s="2"/>
      <c r="K232" s="2"/>
      <c r="L232" s="2"/>
      <c r="M232" s="2"/>
      <c r="N232" s="386"/>
      <c r="O232" s="2"/>
      <c r="P232" s="30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384"/>
      <c r="C233" s="385"/>
      <c r="D233" s="385"/>
      <c r="E233" s="2"/>
      <c r="F233" s="2"/>
      <c r="G233" s="2"/>
      <c r="H233" s="2"/>
      <c r="I233" s="2"/>
      <c r="J233" s="2"/>
      <c r="K233" s="2"/>
      <c r="L233" s="2"/>
      <c r="M233" s="2"/>
      <c r="N233" s="386"/>
      <c r="O233" s="2"/>
      <c r="P233" s="30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384"/>
      <c r="C234" s="385"/>
      <c r="D234" s="385"/>
      <c r="E234" s="2"/>
      <c r="F234" s="2"/>
      <c r="G234" s="2"/>
      <c r="H234" s="2"/>
      <c r="I234" s="2"/>
      <c r="J234" s="2"/>
      <c r="K234" s="2"/>
      <c r="L234" s="2"/>
      <c r="M234" s="2"/>
      <c r="N234" s="386"/>
      <c r="O234" s="2"/>
      <c r="P234" s="30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384"/>
      <c r="C235" s="385"/>
      <c r="D235" s="385"/>
      <c r="E235" s="2"/>
      <c r="F235" s="2"/>
      <c r="G235" s="2"/>
      <c r="H235" s="2"/>
      <c r="I235" s="2"/>
      <c r="J235" s="2"/>
      <c r="K235" s="2"/>
      <c r="L235" s="2"/>
      <c r="M235" s="2"/>
      <c r="N235" s="386"/>
      <c r="O235" s="2"/>
      <c r="P235" s="30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384"/>
      <c r="C236" s="385"/>
      <c r="D236" s="385"/>
      <c r="E236" s="2"/>
      <c r="F236" s="2"/>
      <c r="G236" s="2"/>
      <c r="H236" s="2"/>
      <c r="I236" s="2"/>
      <c r="J236" s="2"/>
      <c r="K236" s="2"/>
      <c r="L236" s="2"/>
      <c r="M236" s="2"/>
      <c r="N236" s="386"/>
      <c r="O236" s="2"/>
      <c r="P236" s="30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384"/>
      <c r="C237" s="385"/>
      <c r="D237" s="385"/>
      <c r="E237" s="2"/>
      <c r="F237" s="2"/>
      <c r="G237" s="2"/>
      <c r="H237" s="2"/>
      <c r="I237" s="2"/>
      <c r="J237" s="2"/>
      <c r="K237" s="2"/>
      <c r="L237" s="2"/>
      <c r="M237" s="2"/>
      <c r="N237" s="386"/>
      <c r="O237" s="2"/>
      <c r="P237" s="30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384"/>
      <c r="C238" s="385"/>
      <c r="D238" s="385"/>
      <c r="E238" s="2"/>
      <c r="F238" s="2"/>
      <c r="G238" s="2"/>
      <c r="H238" s="2"/>
      <c r="I238" s="2"/>
      <c r="J238" s="2"/>
      <c r="K238" s="2"/>
      <c r="L238" s="2"/>
      <c r="M238" s="2"/>
      <c r="N238" s="386"/>
      <c r="O238" s="2"/>
      <c r="P238" s="30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384"/>
      <c r="C239" s="385"/>
      <c r="D239" s="385"/>
      <c r="E239" s="2"/>
      <c r="F239" s="2"/>
      <c r="G239" s="2"/>
      <c r="H239" s="2"/>
      <c r="I239" s="2"/>
      <c r="J239" s="2"/>
      <c r="K239" s="2"/>
      <c r="L239" s="2"/>
      <c r="M239" s="2"/>
      <c r="N239" s="386"/>
      <c r="O239" s="2"/>
      <c r="P239" s="30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384"/>
      <c r="C240" s="385"/>
      <c r="D240" s="385"/>
      <c r="E240" s="2"/>
      <c r="F240" s="2"/>
      <c r="G240" s="2"/>
      <c r="H240" s="2"/>
      <c r="I240" s="2"/>
      <c r="J240" s="2"/>
      <c r="K240" s="2"/>
      <c r="L240" s="2"/>
      <c r="M240" s="2"/>
      <c r="N240" s="386"/>
      <c r="O240" s="2"/>
      <c r="P240" s="30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384"/>
      <c r="C241" s="385"/>
      <c r="D241" s="385"/>
      <c r="E241" s="2"/>
      <c r="F241" s="2"/>
      <c r="G241" s="2"/>
      <c r="H241" s="2"/>
      <c r="I241" s="2"/>
      <c r="J241" s="2"/>
      <c r="K241" s="2"/>
      <c r="L241" s="2"/>
      <c r="M241" s="2"/>
      <c r="N241" s="386"/>
      <c r="O241" s="2"/>
      <c r="P241" s="30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384"/>
      <c r="C242" s="385"/>
      <c r="D242" s="385"/>
      <c r="E242" s="2"/>
      <c r="F242" s="2"/>
      <c r="G242" s="2"/>
      <c r="H242" s="2"/>
      <c r="I242" s="2"/>
      <c r="J242" s="2"/>
      <c r="K242" s="2"/>
      <c r="L242" s="2"/>
      <c r="M242" s="2"/>
      <c r="N242" s="386"/>
      <c r="O242" s="2"/>
      <c r="P242" s="30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384"/>
      <c r="C243" s="385"/>
      <c r="D243" s="385"/>
      <c r="E243" s="2"/>
      <c r="F243" s="2"/>
      <c r="G243" s="2"/>
      <c r="H243" s="2"/>
      <c r="I243" s="2"/>
      <c r="J243" s="2"/>
      <c r="K243" s="2"/>
      <c r="L243" s="2"/>
      <c r="M243" s="2"/>
      <c r="N243" s="386"/>
      <c r="O243" s="2"/>
      <c r="P243" s="30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384"/>
      <c r="C244" s="385"/>
      <c r="D244" s="385"/>
      <c r="E244" s="2"/>
      <c r="F244" s="2"/>
      <c r="G244" s="2"/>
      <c r="H244" s="2"/>
      <c r="I244" s="2"/>
      <c r="J244" s="2"/>
      <c r="K244" s="2"/>
      <c r="L244" s="2"/>
      <c r="M244" s="2"/>
      <c r="N244" s="386"/>
      <c r="O244" s="2"/>
      <c r="P244" s="30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384"/>
      <c r="C245" s="385"/>
      <c r="D245" s="385"/>
      <c r="E245" s="2"/>
      <c r="F245" s="2"/>
      <c r="G245" s="2"/>
      <c r="H245" s="2"/>
      <c r="I245" s="2"/>
      <c r="J245" s="2"/>
      <c r="K245" s="2"/>
      <c r="L245" s="2"/>
      <c r="M245" s="2"/>
      <c r="N245" s="386"/>
      <c r="O245" s="2"/>
      <c r="P245" s="30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384"/>
      <c r="C246" s="385"/>
      <c r="D246" s="385"/>
      <c r="E246" s="2"/>
      <c r="F246" s="2"/>
      <c r="G246" s="2"/>
      <c r="H246" s="2"/>
      <c r="I246" s="2"/>
      <c r="J246" s="2"/>
      <c r="K246" s="2"/>
      <c r="L246" s="2"/>
      <c r="M246" s="2"/>
      <c r="N246" s="386"/>
      <c r="O246" s="2"/>
      <c r="P246" s="30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384"/>
      <c r="C247" s="385"/>
      <c r="D247" s="385"/>
      <c r="E247" s="2"/>
      <c r="F247" s="2"/>
      <c r="G247" s="2"/>
      <c r="H247" s="2"/>
      <c r="I247" s="2"/>
      <c r="J247" s="2"/>
      <c r="K247" s="2"/>
      <c r="L247" s="2"/>
      <c r="M247" s="2"/>
      <c r="N247" s="386"/>
      <c r="O247" s="2"/>
      <c r="P247" s="30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384"/>
      <c r="C248" s="385"/>
      <c r="D248" s="385"/>
      <c r="E248" s="2"/>
      <c r="F248" s="2"/>
      <c r="G248" s="2"/>
      <c r="H248" s="2"/>
      <c r="I248" s="2"/>
      <c r="J248" s="2"/>
      <c r="K248" s="2"/>
      <c r="L248" s="2"/>
      <c r="M248" s="2"/>
      <c r="N248" s="386"/>
      <c r="O248" s="2"/>
      <c r="P248" s="30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384"/>
      <c r="C249" s="385"/>
      <c r="D249" s="385"/>
      <c r="E249" s="2"/>
      <c r="F249" s="2"/>
      <c r="G249" s="2"/>
      <c r="H249" s="2"/>
      <c r="I249" s="2"/>
      <c r="J249" s="2"/>
      <c r="K249" s="2"/>
      <c r="L249" s="2"/>
      <c r="M249" s="2"/>
      <c r="N249" s="386"/>
      <c r="O249" s="2"/>
      <c r="P249" s="30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384"/>
      <c r="C250" s="385"/>
      <c r="D250" s="385"/>
      <c r="E250" s="2"/>
      <c r="F250" s="2"/>
      <c r="G250" s="2"/>
      <c r="H250" s="2"/>
      <c r="I250" s="2"/>
      <c r="J250" s="2"/>
      <c r="K250" s="2"/>
      <c r="L250" s="2"/>
      <c r="M250" s="2"/>
      <c r="N250" s="386"/>
      <c r="O250" s="2"/>
      <c r="P250" s="30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384"/>
      <c r="C251" s="385"/>
      <c r="D251" s="385"/>
      <c r="E251" s="2"/>
      <c r="F251" s="2"/>
      <c r="G251" s="2"/>
      <c r="H251" s="2"/>
      <c r="I251" s="2"/>
      <c r="J251" s="2"/>
      <c r="K251" s="2"/>
      <c r="L251" s="2"/>
      <c r="M251" s="2"/>
      <c r="N251" s="386"/>
      <c r="O251" s="2"/>
      <c r="P251" s="30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384"/>
      <c r="C252" s="385"/>
      <c r="D252" s="385"/>
      <c r="E252" s="2"/>
      <c r="F252" s="2"/>
      <c r="G252" s="2"/>
      <c r="H252" s="2"/>
      <c r="I252" s="2"/>
      <c r="J252" s="2"/>
      <c r="K252" s="2"/>
      <c r="L252" s="2"/>
      <c r="M252" s="2"/>
      <c r="N252" s="386"/>
      <c r="O252" s="2"/>
      <c r="P252" s="30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384"/>
      <c r="C253" s="385"/>
      <c r="D253" s="385"/>
      <c r="E253" s="2"/>
      <c r="F253" s="2"/>
      <c r="G253" s="2"/>
      <c r="H253" s="2"/>
      <c r="I253" s="2"/>
      <c r="J253" s="2"/>
      <c r="K253" s="2"/>
      <c r="L253" s="2"/>
      <c r="M253" s="2"/>
      <c r="N253" s="386"/>
      <c r="O253" s="2"/>
      <c r="P253" s="30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384"/>
      <c r="C254" s="385"/>
      <c r="D254" s="385"/>
      <c r="E254" s="2"/>
      <c r="F254" s="2"/>
      <c r="G254" s="2"/>
      <c r="H254" s="2"/>
      <c r="I254" s="2"/>
      <c r="J254" s="2"/>
      <c r="K254" s="2"/>
      <c r="L254" s="2"/>
      <c r="M254" s="2"/>
      <c r="N254" s="386"/>
      <c r="O254" s="2"/>
      <c r="P254" s="30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384"/>
      <c r="C255" s="385"/>
      <c r="D255" s="385"/>
      <c r="E255" s="2"/>
      <c r="F255" s="2"/>
      <c r="G255" s="2"/>
      <c r="H255" s="2"/>
      <c r="I255" s="2"/>
      <c r="J255" s="2"/>
      <c r="K255" s="2"/>
      <c r="L255" s="2"/>
      <c r="M255" s="2"/>
      <c r="N255" s="386"/>
      <c r="O255" s="2"/>
      <c r="P255" s="30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384"/>
      <c r="C256" s="385"/>
      <c r="D256" s="385"/>
      <c r="E256" s="2"/>
      <c r="F256" s="2"/>
      <c r="G256" s="2"/>
      <c r="H256" s="2"/>
      <c r="I256" s="2"/>
      <c r="J256" s="2"/>
      <c r="K256" s="2"/>
      <c r="L256" s="2"/>
      <c r="M256" s="2"/>
      <c r="N256" s="386"/>
      <c r="O256" s="2"/>
      <c r="P256" s="30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384"/>
      <c r="C257" s="385"/>
      <c r="D257" s="385"/>
      <c r="E257" s="2"/>
      <c r="F257" s="2"/>
      <c r="G257" s="2"/>
      <c r="H257" s="2"/>
      <c r="I257" s="2"/>
      <c r="J257" s="2"/>
      <c r="K257" s="2"/>
      <c r="L257" s="2"/>
      <c r="M257" s="2"/>
      <c r="N257" s="386"/>
      <c r="O257" s="2"/>
      <c r="P257" s="30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384"/>
      <c r="C258" s="385"/>
      <c r="D258" s="385"/>
      <c r="E258" s="2"/>
      <c r="F258" s="2"/>
      <c r="G258" s="2"/>
      <c r="H258" s="2"/>
      <c r="I258" s="2"/>
      <c r="J258" s="2"/>
      <c r="K258" s="2"/>
      <c r="L258" s="2"/>
      <c r="M258" s="2"/>
      <c r="N258" s="386"/>
      <c r="O258" s="2"/>
      <c r="P258" s="30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384"/>
      <c r="C259" s="385"/>
      <c r="D259" s="385"/>
      <c r="E259" s="2"/>
      <c r="F259" s="2"/>
      <c r="G259" s="2"/>
      <c r="H259" s="2"/>
      <c r="I259" s="2"/>
      <c r="J259" s="2"/>
      <c r="K259" s="2"/>
      <c r="L259" s="2"/>
      <c r="M259" s="2"/>
      <c r="N259" s="386"/>
      <c r="O259" s="2"/>
      <c r="P259" s="30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384"/>
      <c r="C260" s="385"/>
      <c r="D260" s="385"/>
      <c r="E260" s="2"/>
      <c r="F260" s="2"/>
      <c r="G260" s="2"/>
      <c r="H260" s="2"/>
      <c r="I260" s="2"/>
      <c r="J260" s="2"/>
      <c r="K260" s="2"/>
      <c r="L260" s="2"/>
      <c r="M260" s="2"/>
      <c r="N260" s="386"/>
      <c r="O260" s="2"/>
      <c r="P260" s="30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384"/>
      <c r="C261" s="385"/>
      <c r="D261" s="385"/>
      <c r="E261" s="2"/>
      <c r="F261" s="2"/>
      <c r="G261" s="2"/>
      <c r="H261" s="2"/>
      <c r="I261" s="2"/>
      <c r="J261" s="2"/>
      <c r="K261" s="2"/>
      <c r="L261" s="2"/>
      <c r="M261" s="2"/>
      <c r="N261" s="386"/>
      <c r="O261" s="2"/>
      <c r="P261" s="30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384"/>
      <c r="C262" s="385"/>
      <c r="D262" s="385"/>
      <c r="E262" s="2"/>
      <c r="F262" s="2"/>
      <c r="G262" s="2"/>
      <c r="H262" s="2"/>
      <c r="I262" s="2"/>
      <c r="J262" s="2"/>
      <c r="K262" s="2"/>
      <c r="L262" s="2"/>
      <c r="M262" s="2"/>
      <c r="N262" s="386"/>
      <c r="O262" s="2"/>
      <c r="P262" s="30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384"/>
      <c r="C263" s="385"/>
      <c r="D263" s="385"/>
      <c r="E263" s="2"/>
      <c r="F263" s="2"/>
      <c r="G263" s="2"/>
      <c r="H263" s="2"/>
      <c r="I263" s="2"/>
      <c r="J263" s="2"/>
      <c r="K263" s="2"/>
      <c r="L263" s="2"/>
      <c r="M263" s="2"/>
      <c r="N263" s="386"/>
      <c r="O263" s="2"/>
      <c r="P263" s="30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384"/>
      <c r="C264" s="385"/>
      <c r="D264" s="385"/>
      <c r="E264" s="2"/>
      <c r="F264" s="2"/>
      <c r="G264" s="2"/>
      <c r="H264" s="2"/>
      <c r="I264" s="2"/>
      <c r="J264" s="2"/>
      <c r="K264" s="2"/>
      <c r="L264" s="2"/>
      <c r="M264" s="2"/>
      <c r="N264" s="386"/>
      <c r="O264" s="2"/>
      <c r="P264" s="30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384"/>
      <c r="C265" s="385"/>
      <c r="D265" s="385"/>
      <c r="E265" s="2"/>
      <c r="F265" s="2"/>
      <c r="G265" s="2"/>
      <c r="H265" s="2"/>
      <c r="I265" s="2"/>
      <c r="J265" s="2"/>
      <c r="K265" s="2"/>
      <c r="L265" s="2"/>
      <c r="M265" s="2"/>
      <c r="N265" s="386"/>
      <c r="O265" s="2"/>
      <c r="P265" s="30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384"/>
      <c r="C266" s="385"/>
      <c r="D266" s="385"/>
      <c r="E266" s="2"/>
      <c r="F266" s="2"/>
      <c r="G266" s="2"/>
      <c r="H266" s="2"/>
      <c r="I266" s="2"/>
      <c r="J266" s="2"/>
      <c r="K266" s="2"/>
      <c r="L266" s="2"/>
      <c r="M266" s="2"/>
      <c r="N266" s="386"/>
      <c r="O266" s="2"/>
      <c r="P266" s="30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384"/>
      <c r="C267" s="385"/>
      <c r="D267" s="385"/>
      <c r="E267" s="2"/>
      <c r="F267" s="2"/>
      <c r="G267" s="2"/>
      <c r="H267" s="2"/>
      <c r="I267" s="2"/>
      <c r="J267" s="2"/>
      <c r="K267" s="2"/>
      <c r="L267" s="2"/>
      <c r="M267" s="2"/>
      <c r="N267" s="386"/>
      <c r="O267" s="2"/>
      <c r="P267" s="30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384"/>
      <c r="C268" s="385"/>
      <c r="D268" s="385"/>
      <c r="E268" s="2"/>
      <c r="F268" s="2"/>
      <c r="G268" s="2"/>
      <c r="H268" s="2"/>
      <c r="I268" s="2"/>
      <c r="J268" s="2"/>
      <c r="K268" s="2"/>
      <c r="L268" s="2"/>
      <c r="M268" s="2"/>
      <c r="N268" s="386"/>
      <c r="O268" s="2"/>
      <c r="P268" s="30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384"/>
      <c r="C269" s="385"/>
      <c r="D269" s="385"/>
      <c r="E269" s="2"/>
      <c r="F269" s="2"/>
      <c r="G269" s="2"/>
      <c r="H269" s="2"/>
      <c r="I269" s="2"/>
      <c r="J269" s="2"/>
      <c r="K269" s="2"/>
      <c r="L269" s="2"/>
      <c r="M269" s="2"/>
      <c r="N269" s="386"/>
      <c r="O269" s="2"/>
      <c r="P269" s="30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384"/>
      <c r="C270" s="385"/>
      <c r="D270" s="385"/>
      <c r="E270" s="2"/>
      <c r="F270" s="2"/>
      <c r="G270" s="2"/>
      <c r="H270" s="2"/>
      <c r="I270" s="2"/>
      <c r="J270" s="2"/>
      <c r="K270" s="2"/>
      <c r="L270" s="2"/>
      <c r="M270" s="2"/>
      <c r="N270" s="386"/>
      <c r="O270" s="2"/>
      <c r="P270" s="30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384"/>
      <c r="C271" s="385"/>
      <c r="D271" s="385"/>
      <c r="E271" s="2"/>
      <c r="F271" s="2"/>
      <c r="G271" s="2"/>
      <c r="H271" s="2"/>
      <c r="I271" s="2"/>
      <c r="J271" s="2"/>
      <c r="K271" s="2"/>
      <c r="L271" s="2"/>
      <c r="M271" s="2"/>
      <c r="N271" s="386"/>
      <c r="O271" s="2"/>
      <c r="P271" s="30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384"/>
      <c r="C272" s="385"/>
      <c r="D272" s="385"/>
      <c r="E272" s="2"/>
      <c r="F272" s="2"/>
      <c r="G272" s="2"/>
      <c r="H272" s="2"/>
      <c r="I272" s="2"/>
      <c r="J272" s="2"/>
      <c r="K272" s="2"/>
      <c r="L272" s="2"/>
      <c r="M272" s="2"/>
      <c r="N272" s="386"/>
      <c r="O272" s="2"/>
      <c r="P272" s="30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384"/>
      <c r="C273" s="385"/>
      <c r="D273" s="385"/>
      <c r="E273" s="2"/>
      <c r="F273" s="2"/>
      <c r="G273" s="2"/>
      <c r="H273" s="2"/>
      <c r="I273" s="2"/>
      <c r="J273" s="2"/>
      <c r="K273" s="2"/>
      <c r="L273" s="2"/>
      <c r="M273" s="2"/>
      <c r="N273" s="386"/>
      <c r="O273" s="2"/>
      <c r="P273" s="30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384"/>
      <c r="C274" s="385"/>
      <c r="D274" s="385"/>
      <c r="E274" s="2"/>
      <c r="F274" s="2"/>
      <c r="G274" s="2"/>
      <c r="H274" s="2"/>
      <c r="I274" s="2"/>
      <c r="J274" s="2"/>
      <c r="K274" s="2"/>
      <c r="L274" s="2"/>
      <c r="M274" s="2"/>
      <c r="N274" s="386"/>
      <c r="O274" s="2"/>
      <c r="P274" s="30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384"/>
      <c r="C275" s="385"/>
      <c r="D275" s="385"/>
      <c r="E275" s="2"/>
      <c r="F275" s="2"/>
      <c r="G275" s="2"/>
      <c r="H275" s="2"/>
      <c r="I275" s="2"/>
      <c r="J275" s="2"/>
      <c r="K275" s="2"/>
      <c r="L275" s="2"/>
      <c r="M275" s="2"/>
      <c r="N275" s="386"/>
      <c r="O275" s="2"/>
      <c r="P275" s="30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384"/>
      <c r="C276" s="385"/>
      <c r="D276" s="385"/>
      <c r="E276" s="2"/>
      <c r="F276" s="2"/>
      <c r="G276" s="2"/>
      <c r="H276" s="2"/>
      <c r="I276" s="2"/>
      <c r="J276" s="2"/>
      <c r="K276" s="2"/>
      <c r="L276" s="2"/>
      <c r="M276" s="2"/>
      <c r="N276" s="386"/>
      <c r="O276" s="2"/>
      <c r="P276" s="30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384"/>
      <c r="C277" s="385"/>
      <c r="D277" s="385"/>
      <c r="E277" s="2"/>
      <c r="F277" s="2"/>
      <c r="G277" s="2"/>
      <c r="H277" s="2"/>
      <c r="I277" s="2"/>
      <c r="J277" s="2"/>
      <c r="K277" s="2"/>
      <c r="L277" s="2"/>
      <c r="M277" s="2"/>
      <c r="N277" s="386"/>
      <c r="O277" s="2"/>
      <c r="P277" s="30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384"/>
      <c r="C278" s="385"/>
      <c r="D278" s="385"/>
      <c r="E278" s="2"/>
      <c r="F278" s="2"/>
      <c r="G278" s="2"/>
      <c r="H278" s="2"/>
      <c r="I278" s="2"/>
      <c r="J278" s="2"/>
      <c r="K278" s="2"/>
      <c r="L278" s="2"/>
      <c r="M278" s="2"/>
      <c r="N278" s="386"/>
      <c r="O278" s="2"/>
      <c r="P278" s="30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384"/>
      <c r="C279" s="385"/>
      <c r="D279" s="385"/>
      <c r="E279" s="2"/>
      <c r="F279" s="2"/>
      <c r="G279" s="2"/>
      <c r="H279" s="2"/>
      <c r="I279" s="2"/>
      <c r="J279" s="2"/>
      <c r="K279" s="2"/>
      <c r="L279" s="2"/>
      <c r="M279" s="2"/>
      <c r="N279" s="386"/>
      <c r="O279" s="2"/>
      <c r="P279" s="30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384"/>
      <c r="C280" s="385"/>
      <c r="D280" s="385"/>
      <c r="E280" s="2"/>
      <c r="F280" s="2"/>
      <c r="G280" s="2"/>
      <c r="H280" s="2"/>
      <c r="I280" s="2"/>
      <c r="J280" s="2"/>
      <c r="K280" s="2"/>
      <c r="L280" s="2"/>
      <c r="M280" s="2"/>
      <c r="N280" s="386"/>
      <c r="O280" s="2"/>
      <c r="P280" s="30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384"/>
      <c r="C281" s="385"/>
      <c r="D281" s="385"/>
      <c r="E281" s="2"/>
      <c r="F281" s="2"/>
      <c r="G281" s="2"/>
      <c r="H281" s="2"/>
      <c r="I281" s="2"/>
      <c r="J281" s="2"/>
      <c r="K281" s="2"/>
      <c r="L281" s="2"/>
      <c r="M281" s="2"/>
      <c r="N281" s="386"/>
      <c r="O281" s="2"/>
      <c r="P281" s="30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384"/>
      <c r="C282" s="385"/>
      <c r="D282" s="385"/>
      <c r="E282" s="2"/>
      <c r="F282" s="2"/>
      <c r="G282" s="2"/>
      <c r="H282" s="2"/>
      <c r="I282" s="2"/>
      <c r="J282" s="2"/>
      <c r="K282" s="2"/>
      <c r="L282" s="2"/>
      <c r="M282" s="2"/>
      <c r="N282" s="386"/>
      <c r="O282" s="2"/>
      <c r="P282" s="30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384"/>
      <c r="C283" s="385"/>
      <c r="D283" s="385"/>
      <c r="E283" s="2"/>
      <c r="F283" s="2"/>
      <c r="G283" s="2"/>
      <c r="H283" s="2"/>
      <c r="I283" s="2"/>
      <c r="J283" s="2"/>
      <c r="K283" s="2"/>
      <c r="L283" s="2"/>
      <c r="M283" s="2"/>
      <c r="N283" s="386"/>
      <c r="O283" s="2"/>
      <c r="P283" s="30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384"/>
      <c r="C284" s="385"/>
      <c r="D284" s="385"/>
      <c r="E284" s="2"/>
      <c r="F284" s="2"/>
      <c r="G284" s="2"/>
      <c r="H284" s="2"/>
      <c r="I284" s="2"/>
      <c r="J284" s="2"/>
      <c r="K284" s="2"/>
      <c r="L284" s="2"/>
      <c r="M284" s="2"/>
      <c r="N284" s="386"/>
      <c r="O284" s="2"/>
      <c r="P284" s="30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384"/>
      <c r="C285" s="385"/>
      <c r="D285" s="385"/>
      <c r="E285" s="2"/>
      <c r="F285" s="2"/>
      <c r="G285" s="2"/>
      <c r="H285" s="2"/>
      <c r="I285" s="2"/>
      <c r="J285" s="2"/>
      <c r="K285" s="2"/>
      <c r="L285" s="2"/>
      <c r="M285" s="2"/>
      <c r="N285" s="386"/>
      <c r="O285" s="2"/>
      <c r="P285" s="30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384"/>
      <c r="C286" s="385"/>
      <c r="D286" s="385"/>
      <c r="E286" s="2"/>
      <c r="F286" s="2"/>
      <c r="G286" s="2"/>
      <c r="H286" s="2"/>
      <c r="I286" s="2"/>
      <c r="J286" s="2"/>
      <c r="K286" s="2"/>
      <c r="L286" s="2"/>
      <c r="M286" s="2"/>
      <c r="N286" s="386"/>
      <c r="O286" s="2"/>
      <c r="P286" s="30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384"/>
      <c r="C287" s="385"/>
      <c r="D287" s="385"/>
      <c r="E287" s="2"/>
      <c r="F287" s="2"/>
      <c r="G287" s="2"/>
      <c r="H287" s="2"/>
      <c r="I287" s="2"/>
      <c r="J287" s="2"/>
      <c r="K287" s="2"/>
      <c r="L287" s="2"/>
      <c r="M287" s="2"/>
      <c r="N287" s="386"/>
      <c r="O287" s="2"/>
      <c r="P287" s="30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384"/>
      <c r="C288" s="385"/>
      <c r="D288" s="385"/>
      <c r="E288" s="2"/>
      <c r="F288" s="2"/>
      <c r="G288" s="2"/>
      <c r="H288" s="2"/>
      <c r="I288" s="2"/>
      <c r="J288" s="2"/>
      <c r="K288" s="2"/>
      <c r="L288" s="2"/>
      <c r="M288" s="2"/>
      <c r="N288" s="386"/>
      <c r="O288" s="2"/>
      <c r="P288" s="30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384"/>
      <c r="C289" s="385"/>
      <c r="D289" s="385"/>
      <c r="E289" s="2"/>
      <c r="F289" s="2"/>
      <c r="G289" s="2"/>
      <c r="H289" s="2"/>
      <c r="I289" s="2"/>
      <c r="J289" s="2"/>
      <c r="K289" s="2"/>
      <c r="L289" s="2"/>
      <c r="M289" s="2"/>
      <c r="N289" s="386"/>
      <c r="O289" s="2"/>
      <c r="P289" s="30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384"/>
      <c r="C290" s="385"/>
      <c r="D290" s="385"/>
      <c r="E290" s="2"/>
      <c r="F290" s="2"/>
      <c r="G290" s="2"/>
      <c r="H290" s="2"/>
      <c r="I290" s="2"/>
      <c r="J290" s="2"/>
      <c r="K290" s="2"/>
      <c r="L290" s="2"/>
      <c r="M290" s="2"/>
      <c r="N290" s="386"/>
      <c r="O290" s="2"/>
      <c r="P290" s="30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384"/>
      <c r="C291" s="385"/>
      <c r="D291" s="385"/>
      <c r="E291" s="2"/>
      <c r="F291" s="2"/>
      <c r="G291" s="2"/>
      <c r="H291" s="2"/>
      <c r="I291" s="2"/>
      <c r="J291" s="2"/>
      <c r="K291" s="2"/>
      <c r="L291" s="2"/>
      <c r="M291" s="2"/>
      <c r="N291" s="386"/>
      <c r="O291" s="2"/>
      <c r="P291" s="30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384"/>
      <c r="C292" s="385"/>
      <c r="D292" s="385"/>
      <c r="E292" s="2"/>
      <c r="F292" s="2"/>
      <c r="G292" s="2"/>
      <c r="H292" s="2"/>
      <c r="I292" s="2"/>
      <c r="J292" s="2"/>
      <c r="K292" s="2"/>
      <c r="L292" s="2"/>
      <c r="M292" s="2"/>
      <c r="N292" s="386"/>
      <c r="O292" s="2"/>
      <c r="P292" s="30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384"/>
      <c r="C293" s="385"/>
      <c r="D293" s="385"/>
      <c r="E293" s="2"/>
      <c r="F293" s="2"/>
      <c r="G293" s="2"/>
      <c r="H293" s="2"/>
      <c r="I293" s="2"/>
      <c r="J293" s="2"/>
      <c r="K293" s="2"/>
      <c r="L293" s="2"/>
      <c r="M293" s="2"/>
      <c r="N293" s="386"/>
      <c r="O293" s="2"/>
      <c r="P293" s="30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384"/>
      <c r="C294" s="385"/>
      <c r="D294" s="385"/>
      <c r="E294" s="2"/>
      <c r="F294" s="2"/>
      <c r="G294" s="2"/>
      <c r="H294" s="2"/>
      <c r="I294" s="2"/>
      <c r="J294" s="2"/>
      <c r="K294" s="2"/>
      <c r="L294" s="2"/>
      <c r="M294" s="2"/>
      <c r="N294" s="386"/>
      <c r="O294" s="2"/>
      <c r="P294" s="30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384"/>
      <c r="C295" s="385"/>
      <c r="D295" s="385"/>
      <c r="E295" s="2"/>
      <c r="F295" s="2"/>
      <c r="G295" s="2"/>
      <c r="H295" s="2"/>
      <c r="I295" s="2"/>
      <c r="J295" s="2"/>
      <c r="K295" s="2"/>
      <c r="L295" s="2"/>
      <c r="M295" s="2"/>
      <c r="N295" s="386"/>
      <c r="O295" s="2"/>
      <c r="P295" s="30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384"/>
      <c r="C296" s="385"/>
      <c r="D296" s="385"/>
      <c r="E296" s="2"/>
      <c r="F296" s="2"/>
      <c r="G296" s="2"/>
      <c r="H296" s="2"/>
      <c r="I296" s="2"/>
      <c r="J296" s="2"/>
      <c r="K296" s="2"/>
      <c r="L296" s="2"/>
      <c r="M296" s="2"/>
      <c r="N296" s="386"/>
      <c r="O296" s="2"/>
      <c r="P296" s="30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384"/>
      <c r="C297" s="385"/>
      <c r="D297" s="385"/>
      <c r="E297" s="2"/>
      <c r="F297" s="2"/>
      <c r="G297" s="2"/>
      <c r="H297" s="2"/>
      <c r="I297" s="2"/>
      <c r="J297" s="2"/>
      <c r="K297" s="2"/>
      <c r="L297" s="2"/>
      <c r="M297" s="2"/>
      <c r="N297" s="386"/>
      <c r="O297" s="2"/>
      <c r="P297" s="30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384"/>
      <c r="C298" s="385"/>
      <c r="D298" s="385"/>
      <c r="E298" s="2"/>
      <c r="F298" s="2"/>
      <c r="G298" s="2"/>
      <c r="H298" s="2"/>
      <c r="I298" s="2"/>
      <c r="J298" s="2"/>
      <c r="K298" s="2"/>
      <c r="L298" s="2"/>
      <c r="M298" s="2"/>
      <c r="N298" s="386"/>
      <c r="O298" s="2"/>
      <c r="P298" s="30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384"/>
      <c r="C299" s="385"/>
      <c r="D299" s="385"/>
      <c r="E299" s="2"/>
      <c r="F299" s="2"/>
      <c r="G299" s="2"/>
      <c r="H299" s="2"/>
      <c r="I299" s="2"/>
      <c r="J299" s="2"/>
      <c r="K299" s="2"/>
      <c r="L299" s="2"/>
      <c r="M299" s="2"/>
      <c r="N299" s="386"/>
      <c r="O299" s="2"/>
      <c r="P299" s="30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384"/>
      <c r="C300" s="385"/>
      <c r="D300" s="385"/>
      <c r="E300" s="2"/>
      <c r="F300" s="2"/>
      <c r="G300" s="2"/>
      <c r="H300" s="2"/>
      <c r="I300" s="2"/>
      <c r="J300" s="2"/>
      <c r="K300" s="2"/>
      <c r="L300" s="2"/>
      <c r="M300" s="2"/>
      <c r="N300" s="386"/>
      <c r="O300" s="2"/>
      <c r="P300" s="30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384"/>
      <c r="C301" s="385"/>
      <c r="D301" s="385"/>
      <c r="E301" s="2"/>
      <c r="F301" s="2"/>
      <c r="G301" s="2"/>
      <c r="H301" s="2"/>
      <c r="I301" s="2"/>
      <c r="J301" s="2"/>
      <c r="K301" s="2"/>
      <c r="L301" s="2"/>
      <c r="M301" s="2"/>
      <c r="N301" s="386"/>
      <c r="O301" s="2"/>
      <c r="P301" s="30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384"/>
      <c r="C302" s="385"/>
      <c r="D302" s="385"/>
      <c r="E302" s="2"/>
      <c r="F302" s="2"/>
      <c r="G302" s="2"/>
      <c r="H302" s="2"/>
      <c r="I302" s="2"/>
      <c r="J302" s="2"/>
      <c r="K302" s="2"/>
      <c r="L302" s="2"/>
      <c r="M302" s="2"/>
      <c r="N302" s="386"/>
      <c r="O302" s="2"/>
      <c r="P302" s="30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384"/>
      <c r="C303" s="385"/>
      <c r="D303" s="385"/>
      <c r="E303" s="2"/>
      <c r="F303" s="2"/>
      <c r="G303" s="2"/>
      <c r="H303" s="2"/>
      <c r="I303" s="2"/>
      <c r="J303" s="2"/>
      <c r="K303" s="2"/>
      <c r="L303" s="2"/>
      <c r="M303" s="2"/>
      <c r="N303" s="386"/>
      <c r="O303" s="2"/>
      <c r="P303" s="30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384"/>
      <c r="C304" s="385"/>
      <c r="D304" s="385"/>
      <c r="E304" s="2"/>
      <c r="F304" s="2"/>
      <c r="G304" s="2"/>
      <c r="H304" s="2"/>
      <c r="I304" s="2"/>
      <c r="J304" s="2"/>
      <c r="K304" s="2"/>
      <c r="L304" s="2"/>
      <c r="M304" s="2"/>
      <c r="N304" s="386"/>
      <c r="O304" s="2"/>
      <c r="P304" s="30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384"/>
      <c r="C305" s="385"/>
      <c r="D305" s="385"/>
      <c r="E305" s="2"/>
      <c r="F305" s="2"/>
      <c r="G305" s="2"/>
      <c r="H305" s="2"/>
      <c r="I305" s="2"/>
      <c r="J305" s="2"/>
      <c r="K305" s="2"/>
      <c r="L305" s="2"/>
      <c r="M305" s="2"/>
      <c r="N305" s="386"/>
      <c r="O305" s="2"/>
      <c r="P305" s="30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384"/>
      <c r="C306" s="385"/>
      <c r="D306" s="385"/>
      <c r="E306" s="2"/>
      <c r="F306" s="2"/>
      <c r="G306" s="2"/>
      <c r="H306" s="2"/>
      <c r="I306" s="2"/>
      <c r="J306" s="2"/>
      <c r="K306" s="2"/>
      <c r="L306" s="2"/>
      <c r="M306" s="2"/>
      <c r="N306" s="386"/>
      <c r="O306" s="2"/>
      <c r="P306" s="30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384"/>
      <c r="C307" s="385"/>
      <c r="D307" s="385"/>
      <c r="E307" s="2"/>
      <c r="F307" s="2"/>
      <c r="G307" s="2"/>
      <c r="H307" s="2"/>
      <c r="I307" s="2"/>
      <c r="J307" s="2"/>
      <c r="K307" s="2"/>
      <c r="L307" s="2"/>
      <c r="M307" s="2"/>
      <c r="N307" s="386"/>
      <c r="O307" s="2"/>
      <c r="P307" s="30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384"/>
      <c r="C308" s="385"/>
      <c r="D308" s="385"/>
      <c r="E308" s="2"/>
      <c r="F308" s="2"/>
      <c r="G308" s="2"/>
      <c r="H308" s="2"/>
      <c r="I308" s="2"/>
      <c r="J308" s="2"/>
      <c r="K308" s="2"/>
      <c r="L308" s="2"/>
      <c r="M308" s="2"/>
      <c r="N308" s="386"/>
      <c r="O308" s="2"/>
      <c r="P308" s="30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384"/>
      <c r="C309" s="385"/>
      <c r="D309" s="385"/>
      <c r="E309" s="2"/>
      <c r="F309" s="2"/>
      <c r="G309" s="2"/>
      <c r="H309" s="2"/>
      <c r="I309" s="2"/>
      <c r="J309" s="2"/>
      <c r="K309" s="2"/>
      <c r="L309" s="2"/>
      <c r="M309" s="2"/>
      <c r="N309" s="386"/>
      <c r="O309" s="2"/>
      <c r="P309" s="30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384"/>
      <c r="C310" s="385"/>
      <c r="D310" s="385"/>
      <c r="E310" s="2"/>
      <c r="F310" s="2"/>
      <c r="G310" s="2"/>
      <c r="H310" s="2"/>
      <c r="I310" s="2"/>
      <c r="J310" s="2"/>
      <c r="K310" s="2"/>
      <c r="L310" s="2"/>
      <c r="M310" s="2"/>
      <c r="N310" s="386"/>
      <c r="O310" s="2"/>
      <c r="P310" s="30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384"/>
      <c r="C311" s="385"/>
      <c r="D311" s="385"/>
      <c r="E311" s="2"/>
      <c r="F311" s="2"/>
      <c r="G311" s="2"/>
      <c r="H311" s="2"/>
      <c r="I311" s="2"/>
      <c r="J311" s="2"/>
      <c r="K311" s="2"/>
      <c r="L311" s="2"/>
      <c r="M311" s="2"/>
      <c r="N311" s="386"/>
      <c r="O311" s="2"/>
      <c r="P311" s="30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384"/>
      <c r="C312" s="385"/>
      <c r="D312" s="385"/>
      <c r="E312" s="2"/>
      <c r="F312" s="2"/>
      <c r="G312" s="2"/>
      <c r="H312" s="2"/>
      <c r="I312" s="2"/>
      <c r="J312" s="2"/>
      <c r="K312" s="2"/>
      <c r="L312" s="2"/>
      <c r="M312" s="2"/>
      <c r="N312" s="386"/>
      <c r="O312" s="2"/>
      <c r="P312" s="30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384"/>
      <c r="C313" s="385"/>
      <c r="D313" s="385"/>
      <c r="E313" s="2"/>
      <c r="F313" s="2"/>
      <c r="G313" s="2"/>
      <c r="H313" s="2"/>
      <c r="I313" s="2"/>
      <c r="J313" s="2"/>
      <c r="K313" s="2"/>
      <c r="L313" s="2"/>
      <c r="M313" s="2"/>
      <c r="N313" s="386"/>
      <c r="O313" s="2"/>
      <c r="P313" s="30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384"/>
      <c r="C314" s="385"/>
      <c r="D314" s="385"/>
      <c r="E314" s="2"/>
      <c r="F314" s="2"/>
      <c r="G314" s="2"/>
      <c r="H314" s="2"/>
      <c r="I314" s="2"/>
      <c r="J314" s="2"/>
      <c r="K314" s="2"/>
      <c r="L314" s="2"/>
      <c r="M314" s="2"/>
      <c r="N314" s="386"/>
      <c r="O314" s="2"/>
      <c r="P314" s="30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384"/>
      <c r="C315" s="385"/>
      <c r="D315" s="385"/>
      <c r="E315" s="2"/>
      <c r="F315" s="2"/>
      <c r="G315" s="2"/>
      <c r="H315" s="2"/>
      <c r="I315" s="2"/>
      <c r="J315" s="2"/>
      <c r="K315" s="2"/>
      <c r="L315" s="2"/>
      <c r="M315" s="2"/>
      <c r="N315" s="386"/>
      <c r="O315" s="2"/>
      <c r="P315" s="30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384"/>
      <c r="C316" s="385"/>
      <c r="D316" s="385"/>
      <c r="E316" s="2"/>
      <c r="F316" s="2"/>
      <c r="G316" s="2"/>
      <c r="H316" s="2"/>
      <c r="I316" s="2"/>
      <c r="J316" s="2"/>
      <c r="K316" s="2"/>
      <c r="L316" s="2"/>
      <c r="M316" s="2"/>
      <c r="N316" s="386"/>
      <c r="O316" s="2"/>
      <c r="P316" s="30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384"/>
      <c r="C317" s="385"/>
      <c r="D317" s="385"/>
      <c r="E317" s="2"/>
      <c r="F317" s="2"/>
      <c r="G317" s="2"/>
      <c r="H317" s="2"/>
      <c r="I317" s="2"/>
      <c r="J317" s="2"/>
      <c r="K317" s="2"/>
      <c r="L317" s="2"/>
      <c r="M317" s="2"/>
      <c r="N317" s="386"/>
      <c r="O317" s="2"/>
      <c r="P317" s="30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384"/>
      <c r="C318" s="385"/>
      <c r="D318" s="385"/>
      <c r="E318" s="2"/>
      <c r="F318" s="2"/>
      <c r="G318" s="2"/>
      <c r="H318" s="2"/>
      <c r="I318" s="2"/>
      <c r="J318" s="2"/>
      <c r="K318" s="2"/>
      <c r="L318" s="2"/>
      <c r="M318" s="2"/>
      <c r="N318" s="386"/>
      <c r="O318" s="2"/>
      <c r="P318" s="30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384"/>
      <c r="C319" s="385"/>
      <c r="D319" s="385"/>
      <c r="E319" s="2"/>
      <c r="F319" s="2"/>
      <c r="G319" s="2"/>
      <c r="H319" s="2"/>
      <c r="I319" s="2"/>
      <c r="J319" s="2"/>
      <c r="K319" s="2"/>
      <c r="L319" s="2"/>
      <c r="M319" s="2"/>
      <c r="N319" s="386"/>
      <c r="O319" s="2"/>
      <c r="P319" s="30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384"/>
      <c r="C320" s="385"/>
      <c r="D320" s="385"/>
      <c r="E320" s="2"/>
      <c r="F320" s="2"/>
      <c r="G320" s="2"/>
      <c r="H320" s="2"/>
      <c r="I320" s="2"/>
      <c r="J320" s="2"/>
      <c r="K320" s="2"/>
      <c r="L320" s="2"/>
      <c r="M320" s="2"/>
      <c r="N320" s="386"/>
      <c r="O320" s="2"/>
      <c r="P320" s="30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384"/>
      <c r="C321" s="385"/>
      <c r="D321" s="385"/>
      <c r="E321" s="2"/>
      <c r="F321" s="2"/>
      <c r="G321" s="2"/>
      <c r="H321" s="2"/>
      <c r="I321" s="2"/>
      <c r="J321" s="2"/>
      <c r="K321" s="2"/>
      <c r="L321" s="2"/>
      <c r="M321" s="2"/>
      <c r="N321" s="386"/>
      <c r="O321" s="2"/>
      <c r="P321" s="30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384"/>
      <c r="C322" s="385"/>
      <c r="D322" s="385"/>
      <c r="E322" s="2"/>
      <c r="F322" s="2"/>
      <c r="G322" s="2"/>
      <c r="H322" s="2"/>
      <c r="I322" s="2"/>
      <c r="J322" s="2"/>
      <c r="K322" s="2"/>
      <c r="L322" s="2"/>
      <c r="M322" s="2"/>
      <c r="N322" s="386"/>
      <c r="O322" s="2"/>
      <c r="P322" s="30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384"/>
      <c r="C323" s="385"/>
      <c r="D323" s="385"/>
      <c r="E323" s="2"/>
      <c r="F323" s="2"/>
      <c r="G323" s="2"/>
      <c r="H323" s="2"/>
      <c r="I323" s="2"/>
      <c r="J323" s="2"/>
      <c r="K323" s="2"/>
      <c r="L323" s="2"/>
      <c r="M323" s="2"/>
      <c r="N323" s="386"/>
      <c r="O323" s="2"/>
      <c r="P323" s="30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384"/>
      <c r="C324" s="385"/>
      <c r="D324" s="385"/>
      <c r="E324" s="2"/>
      <c r="F324" s="2"/>
      <c r="G324" s="2"/>
      <c r="H324" s="2"/>
      <c r="I324" s="2"/>
      <c r="J324" s="2"/>
      <c r="K324" s="2"/>
      <c r="L324" s="2"/>
      <c r="M324" s="2"/>
      <c r="N324" s="386"/>
      <c r="O324" s="2"/>
      <c r="P324" s="30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384"/>
      <c r="C325" s="385"/>
      <c r="D325" s="385"/>
      <c r="E325" s="2"/>
      <c r="F325" s="2"/>
      <c r="G325" s="2"/>
      <c r="H325" s="2"/>
      <c r="I325" s="2"/>
      <c r="J325" s="2"/>
      <c r="K325" s="2"/>
      <c r="L325" s="2"/>
      <c r="M325" s="2"/>
      <c r="N325" s="386"/>
      <c r="O325" s="2"/>
      <c r="P325" s="30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384"/>
      <c r="C326" s="385"/>
      <c r="D326" s="385"/>
      <c r="E326" s="2"/>
      <c r="F326" s="2"/>
      <c r="G326" s="2"/>
      <c r="H326" s="2"/>
      <c r="I326" s="2"/>
      <c r="J326" s="2"/>
      <c r="K326" s="2"/>
      <c r="L326" s="2"/>
      <c r="M326" s="2"/>
      <c r="N326" s="386"/>
      <c r="O326" s="2"/>
      <c r="P326" s="30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384"/>
      <c r="C327" s="385"/>
      <c r="D327" s="385"/>
      <c r="E327" s="2"/>
      <c r="F327" s="2"/>
      <c r="G327" s="2"/>
      <c r="H327" s="2"/>
      <c r="I327" s="2"/>
      <c r="J327" s="2"/>
      <c r="K327" s="2"/>
      <c r="L327" s="2"/>
      <c r="M327" s="2"/>
      <c r="N327" s="386"/>
      <c r="O327" s="2"/>
      <c r="P327" s="30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384"/>
      <c r="C328" s="385"/>
      <c r="D328" s="385"/>
      <c r="E328" s="2"/>
      <c r="F328" s="2"/>
      <c r="G328" s="2"/>
      <c r="H328" s="2"/>
      <c r="I328" s="2"/>
      <c r="J328" s="2"/>
      <c r="K328" s="2"/>
      <c r="L328" s="2"/>
      <c r="M328" s="2"/>
      <c r="N328" s="386"/>
      <c r="O328" s="2"/>
      <c r="P328" s="30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384"/>
      <c r="C329" s="385"/>
      <c r="D329" s="385"/>
      <c r="E329" s="2"/>
      <c r="F329" s="2"/>
      <c r="G329" s="2"/>
      <c r="H329" s="2"/>
      <c r="I329" s="2"/>
      <c r="J329" s="2"/>
      <c r="K329" s="2"/>
      <c r="L329" s="2"/>
      <c r="M329" s="2"/>
      <c r="N329" s="386"/>
      <c r="O329" s="2"/>
      <c r="P329" s="30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384"/>
      <c r="C330" s="385"/>
      <c r="D330" s="385"/>
      <c r="E330" s="2"/>
      <c r="F330" s="2"/>
      <c r="G330" s="2"/>
      <c r="H330" s="2"/>
      <c r="I330" s="2"/>
      <c r="J330" s="2"/>
      <c r="K330" s="2"/>
      <c r="L330" s="2"/>
      <c r="M330" s="2"/>
      <c r="N330" s="386"/>
      <c r="O330" s="2"/>
      <c r="P330" s="30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384"/>
      <c r="C331" s="385"/>
      <c r="D331" s="385"/>
      <c r="E331" s="2"/>
      <c r="F331" s="2"/>
      <c r="G331" s="2"/>
      <c r="H331" s="2"/>
      <c r="I331" s="2"/>
      <c r="J331" s="2"/>
      <c r="K331" s="2"/>
      <c r="L331" s="2"/>
      <c r="M331" s="2"/>
      <c r="N331" s="386"/>
      <c r="O331" s="2"/>
      <c r="P331" s="30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384"/>
      <c r="C332" s="385"/>
      <c r="D332" s="385"/>
      <c r="E332" s="2"/>
      <c r="F332" s="2"/>
      <c r="G332" s="2"/>
      <c r="H332" s="2"/>
      <c r="I332" s="2"/>
      <c r="J332" s="2"/>
      <c r="K332" s="2"/>
      <c r="L332" s="2"/>
      <c r="M332" s="2"/>
      <c r="N332" s="386"/>
      <c r="O332" s="2"/>
      <c r="P332" s="30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384"/>
      <c r="C333" s="385"/>
      <c r="D333" s="385"/>
      <c r="E333" s="2"/>
      <c r="F333" s="2"/>
      <c r="G333" s="2"/>
      <c r="H333" s="2"/>
      <c r="I333" s="2"/>
      <c r="J333" s="2"/>
      <c r="K333" s="2"/>
      <c r="L333" s="2"/>
      <c r="M333" s="2"/>
      <c r="N333" s="386"/>
      <c r="O333" s="2"/>
      <c r="P333" s="30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384"/>
      <c r="C334" s="385"/>
      <c r="D334" s="385"/>
      <c r="E334" s="2"/>
      <c r="F334" s="2"/>
      <c r="G334" s="2"/>
      <c r="H334" s="2"/>
      <c r="I334" s="2"/>
      <c r="J334" s="2"/>
      <c r="K334" s="2"/>
      <c r="L334" s="2"/>
      <c r="M334" s="2"/>
      <c r="N334" s="386"/>
      <c r="O334" s="2"/>
      <c r="P334" s="30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384"/>
      <c r="C335" s="385"/>
      <c r="D335" s="385"/>
      <c r="E335" s="2"/>
      <c r="F335" s="2"/>
      <c r="G335" s="2"/>
      <c r="H335" s="2"/>
      <c r="I335" s="2"/>
      <c r="J335" s="2"/>
      <c r="K335" s="2"/>
      <c r="L335" s="2"/>
      <c r="M335" s="2"/>
      <c r="N335" s="386"/>
      <c r="O335" s="2"/>
      <c r="P335" s="30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384"/>
      <c r="C336" s="385"/>
      <c r="D336" s="385"/>
      <c r="E336" s="2"/>
      <c r="F336" s="2"/>
      <c r="G336" s="2"/>
      <c r="H336" s="2"/>
      <c r="I336" s="2"/>
      <c r="J336" s="2"/>
      <c r="K336" s="2"/>
      <c r="L336" s="2"/>
      <c r="M336" s="2"/>
      <c r="N336" s="386"/>
      <c r="O336" s="2"/>
      <c r="P336" s="30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384"/>
      <c r="C337" s="385"/>
      <c r="D337" s="385"/>
      <c r="E337" s="2"/>
      <c r="F337" s="2"/>
      <c r="G337" s="2"/>
      <c r="H337" s="2"/>
      <c r="I337" s="2"/>
      <c r="J337" s="2"/>
      <c r="K337" s="2"/>
      <c r="L337" s="2"/>
      <c r="M337" s="2"/>
      <c r="N337" s="386"/>
      <c r="O337" s="2"/>
      <c r="P337" s="30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384"/>
      <c r="C338" s="385"/>
      <c r="D338" s="385"/>
      <c r="E338" s="2"/>
      <c r="F338" s="2"/>
      <c r="G338" s="2"/>
      <c r="H338" s="2"/>
      <c r="I338" s="2"/>
      <c r="J338" s="2"/>
      <c r="K338" s="2"/>
      <c r="L338" s="2"/>
      <c r="M338" s="2"/>
      <c r="N338" s="386"/>
      <c r="O338" s="2"/>
      <c r="P338" s="30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384"/>
      <c r="C339" s="385"/>
      <c r="D339" s="385"/>
      <c r="E339" s="2"/>
      <c r="F339" s="2"/>
      <c r="G339" s="2"/>
      <c r="H339" s="2"/>
      <c r="I339" s="2"/>
      <c r="J339" s="2"/>
      <c r="K339" s="2"/>
      <c r="L339" s="2"/>
      <c r="M339" s="2"/>
      <c r="N339" s="386"/>
      <c r="O339" s="2"/>
      <c r="P339" s="30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384"/>
      <c r="C340" s="385"/>
      <c r="D340" s="385"/>
      <c r="E340" s="2"/>
      <c r="F340" s="2"/>
      <c r="G340" s="2"/>
      <c r="H340" s="2"/>
      <c r="I340" s="2"/>
      <c r="J340" s="2"/>
      <c r="K340" s="2"/>
      <c r="L340" s="2"/>
      <c r="M340" s="2"/>
      <c r="N340" s="386"/>
      <c r="O340" s="2"/>
      <c r="P340" s="30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384"/>
      <c r="C341" s="385"/>
      <c r="D341" s="385"/>
      <c r="E341" s="2"/>
      <c r="F341" s="2"/>
      <c r="G341" s="2"/>
      <c r="H341" s="2"/>
      <c r="I341" s="2"/>
      <c r="J341" s="2"/>
      <c r="K341" s="2"/>
      <c r="L341" s="2"/>
      <c r="M341" s="2"/>
      <c r="N341" s="386"/>
      <c r="O341" s="2"/>
      <c r="P341" s="30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384"/>
      <c r="C342" s="385"/>
      <c r="D342" s="385"/>
      <c r="E342" s="2"/>
      <c r="F342" s="2"/>
      <c r="G342" s="2"/>
      <c r="H342" s="2"/>
      <c r="I342" s="2"/>
      <c r="J342" s="2"/>
      <c r="K342" s="2"/>
      <c r="L342" s="2"/>
      <c r="M342" s="2"/>
      <c r="N342" s="386"/>
      <c r="O342" s="2"/>
      <c r="P342" s="30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384"/>
      <c r="C343" s="385"/>
      <c r="D343" s="385"/>
      <c r="E343" s="2"/>
      <c r="F343" s="2"/>
      <c r="G343" s="2"/>
      <c r="H343" s="2"/>
      <c r="I343" s="2"/>
      <c r="J343" s="2"/>
      <c r="K343" s="2"/>
      <c r="L343" s="2"/>
      <c r="M343" s="2"/>
      <c r="N343" s="386"/>
      <c r="O343" s="2"/>
      <c r="P343" s="30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384"/>
      <c r="C344" s="385"/>
      <c r="D344" s="385"/>
      <c r="E344" s="2"/>
      <c r="F344" s="2"/>
      <c r="G344" s="2"/>
      <c r="H344" s="2"/>
      <c r="I344" s="2"/>
      <c r="J344" s="2"/>
      <c r="K344" s="2"/>
      <c r="L344" s="2"/>
      <c r="M344" s="2"/>
      <c r="N344" s="386"/>
      <c r="O344" s="2"/>
      <c r="P344" s="30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384"/>
      <c r="C345" s="385"/>
      <c r="D345" s="385"/>
      <c r="E345" s="2"/>
      <c r="F345" s="2"/>
      <c r="G345" s="2"/>
      <c r="H345" s="2"/>
      <c r="I345" s="2"/>
      <c r="J345" s="2"/>
      <c r="K345" s="2"/>
      <c r="L345" s="2"/>
      <c r="M345" s="2"/>
      <c r="N345" s="386"/>
      <c r="O345" s="2"/>
      <c r="P345" s="30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384"/>
      <c r="C346" s="385"/>
      <c r="D346" s="385"/>
      <c r="E346" s="2"/>
      <c r="F346" s="2"/>
      <c r="G346" s="2"/>
      <c r="H346" s="2"/>
      <c r="I346" s="2"/>
      <c r="J346" s="2"/>
      <c r="K346" s="2"/>
      <c r="L346" s="2"/>
      <c r="M346" s="2"/>
      <c r="N346" s="386"/>
      <c r="O346" s="2"/>
      <c r="P346" s="30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384"/>
      <c r="C347" s="385"/>
      <c r="D347" s="385"/>
      <c r="E347" s="2"/>
      <c r="F347" s="2"/>
      <c r="G347" s="2"/>
      <c r="H347" s="2"/>
      <c r="I347" s="2"/>
      <c r="J347" s="2"/>
      <c r="K347" s="2"/>
      <c r="L347" s="2"/>
      <c r="M347" s="2"/>
      <c r="N347" s="386"/>
      <c r="O347" s="2"/>
      <c r="P347" s="30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384"/>
      <c r="C348" s="385"/>
      <c r="D348" s="385"/>
      <c r="E348" s="2"/>
      <c r="F348" s="2"/>
      <c r="G348" s="2"/>
      <c r="H348" s="2"/>
      <c r="I348" s="2"/>
      <c r="J348" s="2"/>
      <c r="K348" s="2"/>
      <c r="L348" s="2"/>
      <c r="M348" s="2"/>
      <c r="N348" s="386"/>
      <c r="O348" s="2"/>
      <c r="P348" s="30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384"/>
      <c r="C349" s="385"/>
      <c r="D349" s="385"/>
      <c r="E349" s="2"/>
      <c r="F349" s="2"/>
      <c r="G349" s="2"/>
      <c r="H349" s="2"/>
      <c r="I349" s="2"/>
      <c r="J349" s="2"/>
      <c r="K349" s="2"/>
      <c r="L349" s="2"/>
      <c r="M349" s="2"/>
      <c r="N349" s="386"/>
      <c r="O349" s="2"/>
      <c r="P349" s="30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384"/>
      <c r="C350" s="385"/>
      <c r="D350" s="385"/>
      <c r="E350" s="2"/>
      <c r="F350" s="2"/>
      <c r="G350" s="2"/>
      <c r="H350" s="2"/>
      <c r="I350" s="2"/>
      <c r="J350" s="2"/>
      <c r="K350" s="2"/>
      <c r="L350" s="2"/>
      <c r="M350" s="2"/>
      <c r="N350" s="386"/>
      <c r="O350" s="2"/>
      <c r="P350" s="30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384"/>
      <c r="C351" s="385"/>
      <c r="D351" s="385"/>
      <c r="E351" s="2"/>
      <c r="F351" s="2"/>
      <c r="G351" s="2"/>
      <c r="H351" s="2"/>
      <c r="I351" s="2"/>
      <c r="J351" s="2"/>
      <c r="K351" s="2"/>
      <c r="L351" s="2"/>
      <c r="M351" s="2"/>
      <c r="N351" s="386"/>
      <c r="O351" s="2"/>
      <c r="P351" s="30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384"/>
      <c r="C352" s="385"/>
      <c r="D352" s="385"/>
      <c r="E352" s="2"/>
      <c r="F352" s="2"/>
      <c r="G352" s="2"/>
      <c r="H352" s="2"/>
      <c r="I352" s="2"/>
      <c r="J352" s="2"/>
      <c r="K352" s="2"/>
      <c r="L352" s="2"/>
      <c r="M352" s="2"/>
      <c r="N352" s="386"/>
      <c r="O352" s="2"/>
      <c r="P352" s="30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384"/>
      <c r="C353" s="385"/>
      <c r="D353" s="385"/>
      <c r="E353" s="2"/>
      <c r="F353" s="2"/>
      <c r="G353" s="2"/>
      <c r="H353" s="2"/>
      <c r="I353" s="2"/>
      <c r="J353" s="2"/>
      <c r="K353" s="2"/>
      <c r="L353" s="2"/>
      <c r="M353" s="2"/>
      <c r="N353" s="386"/>
      <c r="O353" s="2"/>
      <c r="P353" s="30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384"/>
      <c r="C354" s="385"/>
      <c r="D354" s="385"/>
      <c r="E354" s="2"/>
      <c r="F354" s="2"/>
      <c r="G354" s="2"/>
      <c r="H354" s="2"/>
      <c r="I354" s="2"/>
      <c r="J354" s="2"/>
      <c r="K354" s="2"/>
      <c r="L354" s="2"/>
      <c r="M354" s="2"/>
      <c r="N354" s="386"/>
      <c r="O354" s="2"/>
      <c r="P354" s="30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384"/>
      <c r="C355" s="385"/>
      <c r="D355" s="385"/>
      <c r="E355" s="2"/>
      <c r="F355" s="2"/>
      <c r="G355" s="2"/>
      <c r="H355" s="2"/>
      <c r="I355" s="2"/>
      <c r="J355" s="2"/>
      <c r="K355" s="2"/>
      <c r="L355" s="2"/>
      <c r="M355" s="2"/>
      <c r="N355" s="386"/>
      <c r="O355" s="2"/>
      <c r="P355" s="30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384"/>
      <c r="C356" s="385"/>
      <c r="D356" s="385"/>
      <c r="E356" s="2"/>
      <c r="F356" s="2"/>
      <c r="G356" s="2"/>
      <c r="H356" s="2"/>
      <c r="I356" s="2"/>
      <c r="J356" s="2"/>
      <c r="K356" s="2"/>
      <c r="L356" s="2"/>
      <c r="M356" s="2"/>
      <c r="N356" s="386"/>
      <c r="O356" s="2"/>
      <c r="P356" s="30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384"/>
      <c r="C357" s="385"/>
      <c r="D357" s="385"/>
      <c r="E357" s="2"/>
      <c r="F357" s="2"/>
      <c r="G357" s="2"/>
      <c r="H357" s="2"/>
      <c r="I357" s="2"/>
      <c r="J357" s="2"/>
      <c r="K357" s="2"/>
      <c r="L357" s="2"/>
      <c r="M357" s="2"/>
      <c r="N357" s="386"/>
      <c r="O357" s="2"/>
      <c r="P357" s="30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384"/>
      <c r="C358" s="385"/>
      <c r="D358" s="385"/>
      <c r="E358" s="2"/>
      <c r="F358" s="2"/>
      <c r="G358" s="2"/>
      <c r="H358" s="2"/>
      <c r="I358" s="2"/>
      <c r="J358" s="2"/>
      <c r="K358" s="2"/>
      <c r="L358" s="2"/>
      <c r="M358" s="2"/>
      <c r="N358" s="386"/>
      <c r="O358" s="2"/>
      <c r="P358" s="30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384"/>
      <c r="C359" s="385"/>
      <c r="D359" s="385"/>
      <c r="E359" s="2"/>
      <c r="F359" s="2"/>
      <c r="G359" s="2"/>
      <c r="H359" s="2"/>
      <c r="I359" s="2"/>
      <c r="J359" s="2"/>
      <c r="K359" s="2"/>
      <c r="L359" s="2"/>
      <c r="M359" s="2"/>
      <c r="N359" s="386"/>
      <c r="O359" s="2"/>
      <c r="P359" s="30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384"/>
      <c r="C360" s="385"/>
      <c r="D360" s="385"/>
      <c r="E360" s="2"/>
      <c r="F360" s="2"/>
      <c r="G360" s="2"/>
      <c r="H360" s="2"/>
      <c r="I360" s="2"/>
      <c r="J360" s="2"/>
      <c r="K360" s="2"/>
      <c r="L360" s="2"/>
      <c r="M360" s="2"/>
      <c r="N360" s="386"/>
      <c r="O360" s="2"/>
      <c r="P360" s="30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384"/>
      <c r="C361" s="385"/>
      <c r="D361" s="385"/>
      <c r="E361" s="2"/>
      <c r="F361" s="2"/>
      <c r="G361" s="2"/>
      <c r="H361" s="2"/>
      <c r="I361" s="2"/>
      <c r="J361" s="2"/>
      <c r="K361" s="2"/>
      <c r="L361" s="2"/>
      <c r="M361" s="2"/>
      <c r="N361" s="386"/>
      <c r="O361" s="2"/>
      <c r="P361" s="30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384"/>
      <c r="C362" s="385"/>
      <c r="D362" s="385"/>
      <c r="E362" s="2"/>
      <c r="F362" s="2"/>
      <c r="G362" s="2"/>
      <c r="H362" s="2"/>
      <c r="I362" s="2"/>
      <c r="J362" s="2"/>
      <c r="K362" s="2"/>
      <c r="L362" s="2"/>
      <c r="M362" s="2"/>
      <c r="N362" s="386"/>
      <c r="O362" s="2"/>
      <c r="P362" s="30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384"/>
      <c r="C363" s="385"/>
      <c r="D363" s="385"/>
      <c r="E363" s="2"/>
      <c r="F363" s="2"/>
      <c r="G363" s="2"/>
      <c r="H363" s="2"/>
      <c r="I363" s="2"/>
      <c r="J363" s="2"/>
      <c r="K363" s="2"/>
      <c r="L363" s="2"/>
      <c r="M363" s="2"/>
      <c r="N363" s="386"/>
      <c r="O363" s="2"/>
      <c r="P363" s="30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384"/>
      <c r="C364" s="385"/>
      <c r="D364" s="385"/>
      <c r="E364" s="2"/>
      <c r="F364" s="2"/>
      <c r="G364" s="2"/>
      <c r="H364" s="2"/>
      <c r="I364" s="2"/>
      <c r="J364" s="2"/>
      <c r="K364" s="2"/>
      <c r="L364" s="2"/>
      <c r="M364" s="2"/>
      <c r="N364" s="386"/>
      <c r="O364" s="2"/>
      <c r="P364" s="30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384"/>
      <c r="C365" s="385"/>
      <c r="D365" s="385"/>
      <c r="E365" s="2"/>
      <c r="F365" s="2"/>
      <c r="G365" s="2"/>
      <c r="H365" s="2"/>
      <c r="I365" s="2"/>
      <c r="J365" s="2"/>
      <c r="K365" s="2"/>
      <c r="L365" s="2"/>
      <c r="M365" s="2"/>
      <c r="N365" s="386"/>
      <c r="O365" s="2"/>
      <c r="P365" s="30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384"/>
      <c r="C366" s="385"/>
      <c r="D366" s="385"/>
      <c r="E366" s="2"/>
      <c r="F366" s="2"/>
      <c r="G366" s="2"/>
      <c r="H366" s="2"/>
      <c r="I366" s="2"/>
      <c r="J366" s="2"/>
      <c r="K366" s="2"/>
      <c r="L366" s="2"/>
      <c r="M366" s="2"/>
      <c r="N366" s="386"/>
      <c r="O366" s="2"/>
      <c r="P366" s="30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384"/>
      <c r="C367" s="385"/>
      <c r="D367" s="385"/>
      <c r="E367" s="2"/>
      <c r="F367" s="2"/>
      <c r="G367" s="2"/>
      <c r="H367" s="2"/>
      <c r="I367" s="2"/>
      <c r="J367" s="2"/>
      <c r="K367" s="2"/>
      <c r="L367" s="2"/>
      <c r="M367" s="2"/>
      <c r="N367" s="386"/>
      <c r="O367" s="2"/>
      <c r="P367" s="30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384"/>
      <c r="C368" s="385"/>
      <c r="D368" s="385"/>
      <c r="E368" s="2"/>
      <c r="F368" s="2"/>
      <c r="G368" s="2"/>
      <c r="H368" s="2"/>
      <c r="I368" s="2"/>
      <c r="J368" s="2"/>
      <c r="K368" s="2"/>
      <c r="L368" s="2"/>
      <c r="M368" s="2"/>
      <c r="N368" s="386"/>
      <c r="O368" s="2"/>
      <c r="P368" s="30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384"/>
      <c r="C369" s="385"/>
      <c r="D369" s="385"/>
      <c r="E369" s="2"/>
      <c r="F369" s="2"/>
      <c r="G369" s="2"/>
      <c r="H369" s="2"/>
      <c r="I369" s="2"/>
      <c r="J369" s="2"/>
      <c r="K369" s="2"/>
      <c r="L369" s="2"/>
      <c r="M369" s="2"/>
      <c r="N369" s="386"/>
      <c r="O369" s="2"/>
      <c r="P369" s="30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384"/>
      <c r="C370" s="385"/>
      <c r="D370" s="385"/>
      <c r="E370" s="2"/>
      <c r="F370" s="2"/>
      <c r="G370" s="2"/>
      <c r="H370" s="2"/>
      <c r="I370" s="2"/>
      <c r="J370" s="2"/>
      <c r="K370" s="2"/>
      <c r="L370" s="2"/>
      <c r="M370" s="2"/>
      <c r="N370" s="386"/>
      <c r="O370" s="2"/>
      <c r="P370" s="30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384"/>
      <c r="C371" s="385"/>
      <c r="D371" s="385"/>
      <c r="E371" s="2"/>
      <c r="F371" s="2"/>
      <c r="G371" s="2"/>
      <c r="H371" s="2"/>
      <c r="I371" s="2"/>
      <c r="J371" s="2"/>
      <c r="K371" s="2"/>
      <c r="L371" s="2"/>
      <c r="M371" s="2"/>
      <c r="N371" s="386"/>
      <c r="O371" s="2"/>
      <c r="P371" s="30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384"/>
      <c r="C372" s="385"/>
      <c r="D372" s="385"/>
      <c r="E372" s="2"/>
      <c r="F372" s="2"/>
      <c r="G372" s="2"/>
      <c r="H372" s="2"/>
      <c r="I372" s="2"/>
      <c r="J372" s="2"/>
      <c r="K372" s="2"/>
      <c r="L372" s="2"/>
      <c r="M372" s="2"/>
      <c r="N372" s="386"/>
      <c r="O372" s="2"/>
      <c r="P372" s="30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384"/>
      <c r="C373" s="385"/>
      <c r="D373" s="385"/>
      <c r="E373" s="2"/>
      <c r="F373" s="2"/>
      <c r="G373" s="2"/>
      <c r="H373" s="2"/>
      <c r="I373" s="2"/>
      <c r="J373" s="2"/>
      <c r="K373" s="2"/>
      <c r="L373" s="2"/>
      <c r="M373" s="2"/>
      <c r="N373" s="386"/>
      <c r="O373" s="2"/>
      <c r="P373" s="30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384"/>
      <c r="C374" s="385"/>
      <c r="D374" s="385"/>
      <c r="E374" s="2"/>
      <c r="F374" s="2"/>
      <c r="G374" s="2"/>
      <c r="H374" s="2"/>
      <c r="I374" s="2"/>
      <c r="J374" s="2"/>
      <c r="K374" s="2"/>
      <c r="L374" s="2"/>
      <c r="M374" s="2"/>
      <c r="N374" s="386"/>
      <c r="O374" s="2"/>
      <c r="P374" s="30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384"/>
      <c r="C375" s="385"/>
      <c r="D375" s="385"/>
      <c r="E375" s="2"/>
      <c r="F375" s="2"/>
      <c r="G375" s="2"/>
      <c r="H375" s="2"/>
      <c r="I375" s="2"/>
      <c r="J375" s="2"/>
      <c r="K375" s="2"/>
      <c r="L375" s="2"/>
      <c r="M375" s="2"/>
      <c r="N375" s="386"/>
      <c r="O375" s="2"/>
      <c r="P375" s="30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384"/>
      <c r="C376" s="385"/>
      <c r="D376" s="385"/>
      <c r="E376" s="2"/>
      <c r="F376" s="2"/>
      <c r="G376" s="2"/>
      <c r="H376" s="2"/>
      <c r="I376" s="2"/>
      <c r="J376" s="2"/>
      <c r="K376" s="2"/>
      <c r="L376" s="2"/>
      <c r="M376" s="2"/>
      <c r="N376" s="386"/>
      <c r="O376" s="2"/>
      <c r="P376" s="30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384"/>
      <c r="C377" s="385"/>
      <c r="D377" s="385"/>
      <c r="E377" s="2"/>
      <c r="F377" s="2"/>
      <c r="G377" s="2"/>
      <c r="H377" s="2"/>
      <c r="I377" s="2"/>
      <c r="J377" s="2"/>
      <c r="K377" s="2"/>
      <c r="L377" s="2"/>
      <c r="M377" s="2"/>
      <c r="N377" s="386"/>
      <c r="O377" s="2"/>
      <c r="P377" s="30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384"/>
      <c r="C378" s="385"/>
      <c r="D378" s="385"/>
      <c r="E378" s="2"/>
      <c r="F378" s="2"/>
      <c r="G378" s="2"/>
      <c r="H378" s="2"/>
      <c r="I378" s="2"/>
      <c r="J378" s="2"/>
      <c r="K378" s="2"/>
      <c r="L378" s="2"/>
      <c r="M378" s="2"/>
      <c r="N378" s="386"/>
      <c r="O378" s="2"/>
      <c r="P378" s="30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384"/>
      <c r="C379" s="385"/>
      <c r="D379" s="385"/>
      <c r="E379" s="2"/>
      <c r="F379" s="2"/>
      <c r="G379" s="2"/>
      <c r="H379" s="2"/>
      <c r="I379" s="2"/>
      <c r="J379" s="2"/>
      <c r="K379" s="2"/>
      <c r="L379" s="2"/>
      <c r="M379" s="2"/>
      <c r="N379" s="386"/>
      <c r="O379" s="2"/>
      <c r="P379" s="30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384"/>
      <c r="C380" s="385"/>
      <c r="D380" s="385"/>
      <c r="E380" s="2"/>
      <c r="F380" s="2"/>
      <c r="G380" s="2"/>
      <c r="H380" s="2"/>
      <c r="I380" s="2"/>
      <c r="J380" s="2"/>
      <c r="K380" s="2"/>
      <c r="L380" s="2"/>
      <c r="M380" s="2"/>
      <c r="N380" s="386"/>
      <c r="O380" s="2"/>
      <c r="P380" s="30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384"/>
      <c r="C381" s="385"/>
      <c r="D381" s="385"/>
      <c r="E381" s="2"/>
      <c r="F381" s="2"/>
      <c r="G381" s="2"/>
      <c r="H381" s="2"/>
      <c r="I381" s="2"/>
      <c r="J381" s="2"/>
      <c r="K381" s="2"/>
      <c r="L381" s="2"/>
      <c r="M381" s="2"/>
      <c r="N381" s="386"/>
      <c r="O381" s="2"/>
      <c r="P381" s="30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384"/>
      <c r="C382" s="385"/>
      <c r="D382" s="385"/>
      <c r="E382" s="2"/>
      <c r="F382" s="2"/>
      <c r="G382" s="2"/>
      <c r="H382" s="2"/>
      <c r="I382" s="2"/>
      <c r="J382" s="2"/>
      <c r="K382" s="2"/>
      <c r="L382" s="2"/>
      <c r="M382" s="2"/>
      <c r="N382" s="386"/>
      <c r="O382" s="2"/>
      <c r="P382" s="30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384"/>
      <c r="C383" s="385"/>
      <c r="D383" s="385"/>
      <c r="E383" s="2"/>
      <c r="F383" s="2"/>
      <c r="G383" s="2"/>
      <c r="H383" s="2"/>
      <c r="I383" s="2"/>
      <c r="J383" s="2"/>
      <c r="K383" s="2"/>
      <c r="L383" s="2"/>
      <c r="M383" s="2"/>
      <c r="N383" s="386"/>
      <c r="O383" s="2"/>
      <c r="P383" s="30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384"/>
      <c r="C384" s="385"/>
      <c r="D384" s="385"/>
      <c r="E384" s="2"/>
      <c r="F384" s="2"/>
      <c r="G384" s="2"/>
      <c r="H384" s="2"/>
      <c r="I384" s="2"/>
      <c r="J384" s="2"/>
      <c r="K384" s="2"/>
      <c r="L384" s="2"/>
      <c r="M384" s="2"/>
      <c r="N384" s="386"/>
      <c r="O384" s="2"/>
      <c r="P384" s="30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384"/>
      <c r="C385" s="385"/>
      <c r="D385" s="385"/>
      <c r="E385" s="2"/>
      <c r="F385" s="2"/>
      <c r="G385" s="2"/>
      <c r="H385" s="2"/>
      <c r="I385" s="2"/>
      <c r="J385" s="2"/>
      <c r="K385" s="2"/>
      <c r="L385" s="2"/>
      <c r="M385" s="2"/>
      <c r="N385" s="386"/>
      <c r="O385" s="2"/>
      <c r="P385" s="30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384"/>
      <c r="C386" s="385"/>
      <c r="D386" s="385"/>
      <c r="E386" s="2"/>
      <c r="F386" s="2"/>
      <c r="G386" s="2"/>
      <c r="H386" s="2"/>
      <c r="I386" s="2"/>
      <c r="J386" s="2"/>
      <c r="K386" s="2"/>
      <c r="L386" s="2"/>
      <c r="M386" s="2"/>
      <c r="N386" s="386"/>
      <c r="O386" s="2"/>
      <c r="P386" s="30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384"/>
      <c r="C387" s="385"/>
      <c r="D387" s="385"/>
      <c r="E387" s="2"/>
      <c r="F387" s="2"/>
      <c r="G387" s="2"/>
      <c r="H387" s="2"/>
      <c r="I387" s="2"/>
      <c r="J387" s="2"/>
      <c r="K387" s="2"/>
      <c r="L387" s="2"/>
      <c r="M387" s="2"/>
      <c r="N387" s="386"/>
      <c r="O387" s="2"/>
      <c r="P387" s="30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384"/>
      <c r="C388" s="385"/>
      <c r="D388" s="385"/>
      <c r="E388" s="2"/>
      <c r="F388" s="2"/>
      <c r="G388" s="2"/>
      <c r="H388" s="2"/>
      <c r="I388" s="2"/>
      <c r="J388" s="2"/>
      <c r="K388" s="2"/>
      <c r="L388" s="2"/>
      <c r="M388" s="2"/>
      <c r="N388" s="386"/>
      <c r="O388" s="2"/>
      <c r="P388" s="30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384"/>
      <c r="C389" s="385"/>
      <c r="D389" s="385"/>
      <c r="E389" s="2"/>
      <c r="F389" s="2"/>
      <c r="G389" s="2"/>
      <c r="H389" s="2"/>
      <c r="I389" s="2"/>
      <c r="J389" s="2"/>
      <c r="K389" s="2"/>
      <c r="L389" s="2"/>
      <c r="M389" s="2"/>
      <c r="N389" s="386"/>
      <c r="O389" s="2"/>
      <c r="P389" s="30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384"/>
      <c r="C390" s="385"/>
      <c r="D390" s="385"/>
      <c r="E390" s="2"/>
      <c r="F390" s="2"/>
      <c r="G390" s="2"/>
      <c r="H390" s="2"/>
      <c r="I390" s="2"/>
      <c r="J390" s="2"/>
      <c r="K390" s="2"/>
      <c r="L390" s="2"/>
      <c r="M390" s="2"/>
      <c r="N390" s="386"/>
      <c r="O390" s="2"/>
      <c r="P390" s="30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384"/>
      <c r="C391" s="385"/>
      <c r="D391" s="385"/>
      <c r="E391" s="2"/>
      <c r="F391" s="2"/>
      <c r="G391" s="2"/>
      <c r="H391" s="2"/>
      <c r="I391" s="2"/>
      <c r="J391" s="2"/>
      <c r="K391" s="2"/>
      <c r="L391" s="2"/>
      <c r="M391" s="2"/>
      <c r="N391" s="386"/>
      <c r="O391" s="2"/>
      <c r="P391" s="30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384"/>
      <c r="C392" s="385"/>
      <c r="D392" s="385"/>
      <c r="E392" s="2"/>
      <c r="F392" s="2"/>
      <c r="G392" s="2"/>
      <c r="H392" s="2"/>
      <c r="I392" s="2"/>
      <c r="J392" s="2"/>
      <c r="K392" s="2"/>
      <c r="L392" s="2"/>
      <c r="M392" s="2"/>
      <c r="N392" s="386"/>
      <c r="O392" s="2"/>
      <c r="P392" s="30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384"/>
      <c r="C393" s="385"/>
      <c r="D393" s="385"/>
      <c r="E393" s="2"/>
      <c r="F393" s="2"/>
      <c r="G393" s="2"/>
      <c r="H393" s="2"/>
      <c r="I393" s="2"/>
      <c r="J393" s="2"/>
      <c r="K393" s="2"/>
      <c r="L393" s="2"/>
      <c r="M393" s="2"/>
      <c r="N393" s="386"/>
      <c r="O393" s="2"/>
      <c r="P393" s="30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384"/>
      <c r="C394" s="385"/>
      <c r="D394" s="385"/>
      <c r="E394" s="2"/>
      <c r="F394" s="2"/>
      <c r="G394" s="2"/>
      <c r="H394" s="2"/>
      <c r="I394" s="2"/>
      <c r="J394" s="2"/>
      <c r="K394" s="2"/>
      <c r="L394" s="2"/>
      <c r="M394" s="2"/>
      <c r="N394" s="386"/>
      <c r="O394" s="2"/>
      <c r="P394" s="30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384"/>
      <c r="C395" s="385"/>
      <c r="D395" s="385"/>
      <c r="E395" s="2"/>
      <c r="F395" s="2"/>
      <c r="G395" s="2"/>
      <c r="H395" s="2"/>
      <c r="I395" s="2"/>
      <c r="J395" s="2"/>
      <c r="K395" s="2"/>
      <c r="L395" s="2"/>
      <c r="M395" s="2"/>
      <c r="N395" s="386"/>
      <c r="O395" s="2"/>
      <c r="P395" s="30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384"/>
      <c r="C396" s="385"/>
      <c r="D396" s="385"/>
      <c r="E396" s="2"/>
      <c r="F396" s="2"/>
      <c r="G396" s="2"/>
      <c r="H396" s="2"/>
      <c r="I396" s="2"/>
      <c r="J396" s="2"/>
      <c r="K396" s="2"/>
      <c r="L396" s="2"/>
      <c r="M396" s="2"/>
      <c r="N396" s="386"/>
      <c r="O396" s="2"/>
      <c r="P396" s="30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384"/>
      <c r="C397" s="385"/>
      <c r="D397" s="385"/>
      <c r="E397" s="2"/>
      <c r="F397" s="2"/>
      <c r="G397" s="2"/>
      <c r="H397" s="2"/>
      <c r="I397" s="2"/>
      <c r="J397" s="2"/>
      <c r="K397" s="2"/>
      <c r="L397" s="2"/>
      <c r="M397" s="2"/>
      <c r="N397" s="386"/>
      <c r="O397" s="2"/>
      <c r="P397" s="30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384"/>
      <c r="C398" s="385"/>
      <c r="D398" s="385"/>
      <c r="E398" s="2"/>
      <c r="F398" s="2"/>
      <c r="G398" s="2"/>
      <c r="H398" s="2"/>
      <c r="I398" s="2"/>
      <c r="J398" s="2"/>
      <c r="K398" s="2"/>
      <c r="L398" s="2"/>
      <c r="M398" s="2"/>
      <c r="N398" s="386"/>
      <c r="O398" s="2"/>
      <c r="P398" s="30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384"/>
      <c r="C399" s="385"/>
      <c r="D399" s="385"/>
      <c r="E399" s="2"/>
      <c r="F399" s="2"/>
      <c r="G399" s="2"/>
      <c r="H399" s="2"/>
      <c r="I399" s="2"/>
      <c r="J399" s="2"/>
      <c r="K399" s="2"/>
      <c r="L399" s="2"/>
      <c r="M399" s="2"/>
      <c r="N399" s="386"/>
      <c r="O399" s="2"/>
      <c r="P399" s="30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384"/>
      <c r="C400" s="385"/>
      <c r="D400" s="385"/>
      <c r="E400" s="2"/>
      <c r="F400" s="2"/>
      <c r="G400" s="2"/>
      <c r="H400" s="2"/>
      <c r="I400" s="2"/>
      <c r="J400" s="2"/>
      <c r="K400" s="2"/>
      <c r="L400" s="2"/>
      <c r="M400" s="2"/>
      <c r="N400" s="386"/>
      <c r="O400" s="2"/>
      <c r="P400" s="30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384"/>
      <c r="C401" s="385"/>
      <c r="D401" s="385"/>
      <c r="E401" s="2"/>
      <c r="F401" s="2"/>
      <c r="G401" s="2"/>
      <c r="H401" s="2"/>
      <c r="I401" s="2"/>
      <c r="J401" s="2"/>
      <c r="K401" s="2"/>
      <c r="L401" s="2"/>
      <c r="M401" s="2"/>
      <c r="N401" s="386"/>
      <c r="O401" s="2"/>
      <c r="P401" s="30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384"/>
      <c r="C402" s="385"/>
      <c r="D402" s="385"/>
      <c r="E402" s="2"/>
      <c r="F402" s="2"/>
      <c r="G402" s="2"/>
      <c r="H402" s="2"/>
      <c r="I402" s="2"/>
      <c r="J402" s="2"/>
      <c r="K402" s="2"/>
      <c r="L402" s="2"/>
      <c r="M402" s="2"/>
      <c r="N402" s="386"/>
      <c r="O402" s="2"/>
      <c r="P402" s="30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384"/>
      <c r="C403" s="385"/>
      <c r="D403" s="385"/>
      <c r="E403" s="2"/>
      <c r="F403" s="2"/>
      <c r="G403" s="2"/>
      <c r="H403" s="2"/>
      <c r="I403" s="2"/>
      <c r="J403" s="2"/>
      <c r="K403" s="2"/>
      <c r="L403" s="2"/>
      <c r="M403" s="2"/>
      <c r="N403" s="386"/>
      <c r="O403" s="2"/>
      <c r="P403" s="30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384"/>
      <c r="C404" s="385"/>
      <c r="D404" s="385"/>
      <c r="E404" s="2"/>
      <c r="F404" s="2"/>
      <c r="G404" s="2"/>
      <c r="H404" s="2"/>
      <c r="I404" s="2"/>
      <c r="J404" s="2"/>
      <c r="K404" s="2"/>
      <c r="L404" s="2"/>
      <c r="M404" s="2"/>
      <c r="N404" s="386"/>
      <c r="O404" s="2"/>
      <c r="P404" s="30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384"/>
      <c r="C405" s="385"/>
      <c r="D405" s="385"/>
      <c r="E405" s="2"/>
      <c r="F405" s="2"/>
      <c r="G405" s="2"/>
      <c r="H405" s="2"/>
      <c r="I405" s="2"/>
      <c r="J405" s="2"/>
      <c r="K405" s="2"/>
      <c r="L405" s="2"/>
      <c r="M405" s="2"/>
      <c r="N405" s="386"/>
      <c r="O405" s="2"/>
      <c r="P405" s="30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384"/>
      <c r="C406" s="385"/>
      <c r="D406" s="385"/>
      <c r="E406" s="2"/>
      <c r="F406" s="2"/>
      <c r="G406" s="2"/>
      <c r="H406" s="2"/>
      <c r="I406" s="2"/>
      <c r="J406" s="2"/>
      <c r="K406" s="2"/>
      <c r="L406" s="2"/>
      <c r="M406" s="2"/>
      <c r="N406" s="386"/>
      <c r="O406" s="2"/>
      <c r="P406" s="30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384"/>
      <c r="C407" s="385"/>
      <c r="D407" s="385"/>
      <c r="E407" s="2"/>
      <c r="F407" s="2"/>
      <c r="G407" s="2"/>
      <c r="H407" s="2"/>
      <c r="I407" s="2"/>
      <c r="J407" s="2"/>
      <c r="K407" s="2"/>
      <c r="L407" s="2"/>
      <c r="M407" s="2"/>
      <c r="N407" s="386"/>
      <c r="O407" s="2"/>
      <c r="P407" s="30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384"/>
      <c r="C408" s="385"/>
      <c r="D408" s="385"/>
      <c r="E408" s="2"/>
      <c r="F408" s="2"/>
      <c r="G408" s="2"/>
      <c r="H408" s="2"/>
      <c r="I408" s="2"/>
      <c r="J408" s="2"/>
      <c r="K408" s="2"/>
      <c r="L408" s="2"/>
      <c r="M408" s="2"/>
      <c r="N408" s="386"/>
      <c r="O408" s="2"/>
      <c r="P408" s="30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384"/>
      <c r="C409" s="385"/>
      <c r="D409" s="385"/>
      <c r="E409" s="2"/>
      <c r="F409" s="2"/>
      <c r="G409" s="2"/>
      <c r="H409" s="2"/>
      <c r="I409" s="2"/>
      <c r="J409" s="2"/>
      <c r="K409" s="2"/>
      <c r="L409" s="2"/>
      <c r="M409" s="2"/>
      <c r="N409" s="386"/>
      <c r="O409" s="2"/>
      <c r="P409" s="30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384"/>
      <c r="C410" s="385"/>
      <c r="D410" s="385"/>
      <c r="E410" s="2"/>
      <c r="F410" s="2"/>
      <c r="G410" s="2"/>
      <c r="H410" s="2"/>
      <c r="I410" s="2"/>
      <c r="J410" s="2"/>
      <c r="K410" s="2"/>
      <c r="L410" s="2"/>
      <c r="M410" s="2"/>
      <c r="N410" s="386"/>
      <c r="O410" s="2"/>
      <c r="P410" s="30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384"/>
      <c r="C411" s="385"/>
      <c r="D411" s="385"/>
      <c r="E411" s="2"/>
      <c r="F411" s="2"/>
      <c r="G411" s="2"/>
      <c r="H411" s="2"/>
      <c r="I411" s="2"/>
      <c r="J411" s="2"/>
      <c r="K411" s="2"/>
      <c r="L411" s="2"/>
      <c r="M411" s="2"/>
      <c r="N411" s="386"/>
      <c r="O411" s="2"/>
      <c r="P411" s="30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384"/>
      <c r="C412" s="385"/>
      <c r="D412" s="385"/>
      <c r="E412" s="2"/>
      <c r="F412" s="2"/>
      <c r="G412" s="2"/>
      <c r="H412" s="2"/>
      <c r="I412" s="2"/>
      <c r="J412" s="2"/>
      <c r="K412" s="2"/>
      <c r="L412" s="2"/>
      <c r="M412" s="2"/>
      <c r="N412" s="386"/>
      <c r="O412" s="2"/>
      <c r="P412" s="30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384"/>
      <c r="C413" s="385"/>
      <c r="D413" s="385"/>
      <c r="E413" s="2"/>
      <c r="F413" s="2"/>
      <c r="G413" s="2"/>
      <c r="H413" s="2"/>
      <c r="I413" s="2"/>
      <c r="J413" s="2"/>
      <c r="K413" s="2"/>
      <c r="L413" s="2"/>
      <c r="M413" s="2"/>
      <c r="N413" s="386"/>
      <c r="O413" s="2"/>
      <c r="P413" s="30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384"/>
      <c r="C414" s="385"/>
      <c r="D414" s="385"/>
      <c r="E414" s="2"/>
      <c r="F414" s="2"/>
      <c r="G414" s="2"/>
      <c r="H414" s="2"/>
      <c r="I414" s="2"/>
      <c r="J414" s="2"/>
      <c r="K414" s="2"/>
      <c r="L414" s="2"/>
      <c r="M414" s="2"/>
      <c r="N414" s="386"/>
      <c r="O414" s="2"/>
      <c r="P414" s="30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384"/>
      <c r="C415" s="385"/>
      <c r="D415" s="385"/>
      <c r="E415" s="2"/>
      <c r="F415" s="2"/>
      <c r="G415" s="2"/>
      <c r="H415" s="2"/>
      <c r="I415" s="2"/>
      <c r="J415" s="2"/>
      <c r="K415" s="2"/>
      <c r="L415" s="2"/>
      <c r="M415" s="2"/>
      <c r="N415" s="386"/>
      <c r="O415" s="2"/>
      <c r="P415" s="30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384"/>
      <c r="C416" s="385"/>
      <c r="D416" s="385"/>
      <c r="E416" s="2"/>
      <c r="F416" s="2"/>
      <c r="G416" s="2"/>
      <c r="H416" s="2"/>
      <c r="I416" s="2"/>
      <c r="J416" s="2"/>
      <c r="K416" s="2"/>
      <c r="L416" s="2"/>
      <c r="M416" s="2"/>
      <c r="N416" s="386"/>
      <c r="O416" s="2"/>
      <c r="P416" s="30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384"/>
      <c r="C417" s="385"/>
      <c r="D417" s="385"/>
      <c r="E417" s="2"/>
      <c r="F417" s="2"/>
      <c r="G417" s="2"/>
      <c r="H417" s="2"/>
      <c r="I417" s="2"/>
      <c r="J417" s="2"/>
      <c r="K417" s="2"/>
      <c r="L417" s="2"/>
      <c r="M417" s="2"/>
      <c r="N417" s="386"/>
      <c r="O417" s="2"/>
      <c r="P417" s="30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384"/>
      <c r="C418" s="385"/>
      <c r="D418" s="385"/>
      <c r="E418" s="2"/>
      <c r="F418" s="2"/>
      <c r="G418" s="2"/>
      <c r="H418" s="2"/>
      <c r="I418" s="2"/>
      <c r="J418" s="2"/>
      <c r="K418" s="2"/>
      <c r="L418" s="2"/>
      <c r="M418" s="2"/>
      <c r="N418" s="386"/>
      <c r="O418" s="2"/>
      <c r="P418" s="30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384"/>
      <c r="C419" s="385"/>
      <c r="D419" s="385"/>
      <c r="E419" s="2"/>
      <c r="F419" s="2"/>
      <c r="G419" s="2"/>
      <c r="H419" s="2"/>
      <c r="I419" s="2"/>
      <c r="J419" s="2"/>
      <c r="K419" s="2"/>
      <c r="L419" s="2"/>
      <c r="M419" s="2"/>
      <c r="N419" s="386"/>
      <c r="O419" s="2"/>
      <c r="P419" s="30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384"/>
      <c r="C420" s="385"/>
      <c r="D420" s="385"/>
      <c r="E420" s="2"/>
      <c r="F420" s="2"/>
      <c r="G420" s="2"/>
      <c r="H420" s="2"/>
      <c r="I420" s="2"/>
      <c r="J420" s="2"/>
      <c r="K420" s="2"/>
      <c r="L420" s="2"/>
      <c r="M420" s="2"/>
      <c r="N420" s="386"/>
      <c r="O420" s="2"/>
      <c r="P420" s="30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384"/>
      <c r="C421" s="385"/>
      <c r="D421" s="385"/>
      <c r="E421" s="2"/>
      <c r="F421" s="2"/>
      <c r="G421" s="2"/>
      <c r="H421" s="2"/>
      <c r="I421" s="2"/>
      <c r="J421" s="2"/>
      <c r="K421" s="2"/>
      <c r="L421" s="2"/>
      <c r="M421" s="2"/>
      <c r="N421" s="386"/>
      <c r="O421" s="2"/>
      <c r="P421" s="30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384"/>
      <c r="C422" s="385"/>
      <c r="D422" s="385"/>
      <c r="E422" s="2"/>
      <c r="F422" s="2"/>
      <c r="G422" s="2"/>
      <c r="H422" s="2"/>
      <c r="I422" s="2"/>
      <c r="J422" s="2"/>
      <c r="K422" s="2"/>
      <c r="L422" s="2"/>
      <c r="M422" s="2"/>
      <c r="N422" s="386"/>
      <c r="O422" s="2"/>
      <c r="P422" s="30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384"/>
      <c r="C423" s="385"/>
      <c r="D423" s="385"/>
      <c r="E423" s="2"/>
      <c r="F423" s="2"/>
      <c r="G423" s="2"/>
      <c r="H423" s="2"/>
      <c r="I423" s="2"/>
      <c r="J423" s="2"/>
      <c r="K423" s="2"/>
      <c r="L423" s="2"/>
      <c r="M423" s="2"/>
      <c r="N423" s="386"/>
      <c r="O423" s="2"/>
      <c r="P423" s="30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384"/>
      <c r="C424" s="385"/>
      <c r="D424" s="385"/>
      <c r="E424" s="2"/>
      <c r="F424" s="2"/>
      <c r="G424" s="2"/>
      <c r="H424" s="2"/>
      <c r="I424" s="2"/>
      <c r="J424" s="2"/>
      <c r="K424" s="2"/>
      <c r="L424" s="2"/>
      <c r="M424" s="2"/>
      <c r="N424" s="386"/>
      <c r="O424" s="2"/>
      <c r="P424" s="30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384"/>
      <c r="C425" s="385"/>
      <c r="D425" s="385"/>
      <c r="E425" s="2"/>
      <c r="F425" s="2"/>
      <c r="G425" s="2"/>
      <c r="H425" s="2"/>
      <c r="I425" s="2"/>
      <c r="J425" s="2"/>
      <c r="K425" s="2"/>
      <c r="L425" s="2"/>
      <c r="M425" s="2"/>
      <c r="N425" s="386"/>
      <c r="O425" s="2"/>
      <c r="P425" s="30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384"/>
      <c r="C426" s="385"/>
      <c r="D426" s="385"/>
      <c r="E426" s="2"/>
      <c r="F426" s="2"/>
      <c r="G426" s="2"/>
      <c r="H426" s="2"/>
      <c r="I426" s="2"/>
      <c r="J426" s="2"/>
      <c r="K426" s="2"/>
      <c r="L426" s="2"/>
      <c r="M426" s="2"/>
      <c r="N426" s="386"/>
      <c r="O426" s="2"/>
      <c r="P426" s="30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384"/>
      <c r="C427" s="385"/>
      <c r="D427" s="385"/>
      <c r="E427" s="2"/>
      <c r="F427" s="2"/>
      <c r="G427" s="2"/>
      <c r="H427" s="2"/>
      <c r="I427" s="2"/>
      <c r="J427" s="2"/>
      <c r="K427" s="2"/>
      <c r="L427" s="2"/>
      <c r="M427" s="2"/>
      <c r="N427" s="386"/>
      <c r="O427" s="2"/>
      <c r="P427" s="30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384"/>
      <c r="C428" s="385"/>
      <c r="D428" s="385"/>
      <c r="E428" s="2"/>
      <c r="F428" s="2"/>
      <c r="G428" s="2"/>
      <c r="H428" s="2"/>
      <c r="I428" s="2"/>
      <c r="J428" s="2"/>
      <c r="K428" s="2"/>
      <c r="L428" s="2"/>
      <c r="M428" s="2"/>
      <c r="N428" s="386"/>
      <c r="O428" s="2"/>
      <c r="P428" s="30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384"/>
      <c r="C429" s="385"/>
      <c r="D429" s="385"/>
      <c r="E429" s="2"/>
      <c r="F429" s="2"/>
      <c r="G429" s="2"/>
      <c r="H429" s="2"/>
      <c r="I429" s="2"/>
      <c r="J429" s="2"/>
      <c r="K429" s="2"/>
      <c r="L429" s="2"/>
      <c r="M429" s="2"/>
      <c r="N429" s="386"/>
      <c r="O429" s="2"/>
      <c r="P429" s="30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384"/>
      <c r="C430" s="385"/>
      <c r="D430" s="385"/>
      <c r="E430" s="2"/>
      <c r="F430" s="2"/>
      <c r="G430" s="2"/>
      <c r="H430" s="2"/>
      <c r="I430" s="2"/>
      <c r="J430" s="2"/>
      <c r="K430" s="2"/>
      <c r="L430" s="2"/>
      <c r="M430" s="2"/>
      <c r="N430" s="386"/>
      <c r="O430" s="2"/>
      <c r="P430" s="30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384"/>
      <c r="C431" s="385"/>
      <c r="D431" s="385"/>
      <c r="E431" s="2"/>
      <c r="F431" s="2"/>
      <c r="G431" s="2"/>
      <c r="H431" s="2"/>
      <c r="I431" s="2"/>
      <c r="J431" s="2"/>
      <c r="K431" s="2"/>
      <c r="L431" s="2"/>
      <c r="M431" s="2"/>
      <c r="N431" s="386"/>
      <c r="O431" s="2"/>
      <c r="P431" s="30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384"/>
      <c r="C432" s="385"/>
      <c r="D432" s="385"/>
      <c r="E432" s="2"/>
      <c r="F432" s="2"/>
      <c r="G432" s="2"/>
      <c r="H432" s="2"/>
      <c r="I432" s="2"/>
      <c r="J432" s="2"/>
      <c r="K432" s="2"/>
      <c r="L432" s="2"/>
      <c r="M432" s="2"/>
      <c r="N432" s="386"/>
      <c r="O432" s="2"/>
      <c r="P432" s="30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384"/>
      <c r="C433" s="385"/>
      <c r="D433" s="385"/>
      <c r="E433" s="2"/>
      <c r="F433" s="2"/>
      <c r="G433" s="2"/>
      <c r="H433" s="2"/>
      <c r="I433" s="2"/>
      <c r="J433" s="2"/>
      <c r="K433" s="2"/>
      <c r="L433" s="2"/>
      <c r="M433" s="2"/>
      <c r="N433" s="386"/>
      <c r="O433" s="2"/>
      <c r="P433" s="30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384"/>
      <c r="C434" s="385"/>
      <c r="D434" s="385"/>
      <c r="E434" s="2"/>
      <c r="F434" s="2"/>
      <c r="G434" s="2"/>
      <c r="H434" s="2"/>
      <c r="I434" s="2"/>
      <c r="J434" s="2"/>
      <c r="K434" s="2"/>
      <c r="L434" s="2"/>
      <c r="M434" s="2"/>
      <c r="N434" s="386"/>
      <c r="O434" s="2"/>
      <c r="P434" s="30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384"/>
      <c r="C435" s="385"/>
      <c r="D435" s="385"/>
      <c r="E435" s="2"/>
      <c r="F435" s="2"/>
      <c r="G435" s="2"/>
      <c r="H435" s="2"/>
      <c r="I435" s="2"/>
      <c r="J435" s="2"/>
      <c r="K435" s="2"/>
      <c r="L435" s="2"/>
      <c r="M435" s="2"/>
      <c r="N435" s="386"/>
      <c r="O435" s="2"/>
      <c r="P435" s="30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384"/>
      <c r="C436" s="385"/>
      <c r="D436" s="385"/>
      <c r="E436" s="2"/>
      <c r="F436" s="2"/>
      <c r="G436" s="2"/>
      <c r="H436" s="2"/>
      <c r="I436" s="2"/>
      <c r="J436" s="2"/>
      <c r="K436" s="2"/>
      <c r="L436" s="2"/>
      <c r="M436" s="2"/>
      <c r="N436" s="386"/>
      <c r="O436" s="2"/>
      <c r="P436" s="30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384"/>
      <c r="C437" s="385"/>
      <c r="D437" s="385"/>
      <c r="E437" s="2"/>
      <c r="F437" s="2"/>
      <c r="G437" s="2"/>
      <c r="H437" s="2"/>
      <c r="I437" s="2"/>
      <c r="J437" s="2"/>
      <c r="K437" s="2"/>
      <c r="L437" s="2"/>
      <c r="M437" s="2"/>
      <c r="N437" s="386"/>
      <c r="O437" s="2"/>
      <c r="P437" s="30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384"/>
      <c r="C438" s="385"/>
      <c r="D438" s="385"/>
      <c r="E438" s="2"/>
      <c r="F438" s="2"/>
      <c r="G438" s="2"/>
      <c r="H438" s="2"/>
      <c r="I438" s="2"/>
      <c r="J438" s="2"/>
      <c r="K438" s="2"/>
      <c r="L438" s="2"/>
      <c r="M438" s="2"/>
      <c r="N438" s="386"/>
      <c r="O438" s="2"/>
      <c r="P438" s="30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384"/>
      <c r="C439" s="385"/>
      <c r="D439" s="385"/>
      <c r="E439" s="2"/>
      <c r="F439" s="2"/>
      <c r="G439" s="2"/>
      <c r="H439" s="2"/>
      <c r="I439" s="2"/>
      <c r="J439" s="2"/>
      <c r="K439" s="2"/>
      <c r="L439" s="2"/>
      <c r="M439" s="2"/>
      <c r="N439" s="386"/>
      <c r="O439" s="2"/>
      <c r="P439" s="30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384"/>
      <c r="C440" s="385"/>
      <c r="D440" s="385"/>
      <c r="E440" s="2"/>
      <c r="F440" s="2"/>
      <c r="G440" s="2"/>
      <c r="H440" s="2"/>
      <c r="I440" s="2"/>
      <c r="J440" s="2"/>
      <c r="K440" s="2"/>
      <c r="L440" s="2"/>
      <c r="M440" s="2"/>
      <c r="N440" s="386"/>
      <c r="O440" s="2"/>
      <c r="P440" s="30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384"/>
      <c r="C441" s="385"/>
      <c r="D441" s="385"/>
      <c r="E441" s="2"/>
      <c r="F441" s="2"/>
      <c r="G441" s="2"/>
      <c r="H441" s="2"/>
      <c r="I441" s="2"/>
      <c r="J441" s="2"/>
      <c r="K441" s="2"/>
      <c r="L441" s="2"/>
      <c r="M441" s="2"/>
      <c r="N441" s="386"/>
      <c r="O441" s="2"/>
      <c r="P441" s="30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384"/>
      <c r="C442" s="385"/>
      <c r="D442" s="385"/>
      <c r="E442" s="2"/>
      <c r="F442" s="2"/>
      <c r="G442" s="2"/>
      <c r="H442" s="2"/>
      <c r="I442" s="2"/>
      <c r="J442" s="2"/>
      <c r="K442" s="2"/>
      <c r="L442" s="2"/>
      <c r="M442" s="2"/>
      <c r="N442" s="386"/>
      <c r="O442" s="2"/>
      <c r="P442" s="30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384"/>
      <c r="C443" s="385"/>
      <c r="D443" s="385"/>
      <c r="E443" s="2"/>
      <c r="F443" s="2"/>
      <c r="G443" s="2"/>
      <c r="H443" s="2"/>
      <c r="I443" s="2"/>
      <c r="J443" s="2"/>
      <c r="K443" s="2"/>
      <c r="L443" s="2"/>
      <c r="M443" s="2"/>
      <c r="N443" s="386"/>
      <c r="O443" s="2"/>
      <c r="P443" s="30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384"/>
      <c r="C444" s="385"/>
      <c r="D444" s="385"/>
      <c r="E444" s="2"/>
      <c r="F444" s="2"/>
      <c r="G444" s="2"/>
      <c r="H444" s="2"/>
      <c r="I444" s="2"/>
      <c r="J444" s="2"/>
      <c r="K444" s="2"/>
      <c r="L444" s="2"/>
      <c r="M444" s="2"/>
      <c r="N444" s="386"/>
      <c r="O444" s="2"/>
      <c r="P444" s="30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384"/>
      <c r="C445" s="385"/>
      <c r="D445" s="385"/>
      <c r="E445" s="2"/>
      <c r="F445" s="2"/>
      <c r="G445" s="2"/>
      <c r="H445" s="2"/>
      <c r="I445" s="2"/>
      <c r="J445" s="2"/>
      <c r="K445" s="2"/>
      <c r="L445" s="2"/>
      <c r="M445" s="2"/>
      <c r="N445" s="386"/>
      <c r="O445" s="2"/>
      <c r="P445" s="30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384"/>
      <c r="C446" s="385"/>
      <c r="D446" s="385"/>
      <c r="E446" s="2"/>
      <c r="F446" s="2"/>
      <c r="G446" s="2"/>
      <c r="H446" s="2"/>
      <c r="I446" s="2"/>
      <c r="J446" s="2"/>
      <c r="K446" s="2"/>
      <c r="L446" s="2"/>
      <c r="M446" s="2"/>
      <c r="N446" s="386"/>
      <c r="O446" s="2"/>
      <c r="P446" s="30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384"/>
      <c r="C447" s="385"/>
      <c r="D447" s="385"/>
      <c r="E447" s="2"/>
      <c r="F447" s="2"/>
      <c r="G447" s="2"/>
      <c r="H447" s="2"/>
      <c r="I447" s="2"/>
      <c r="J447" s="2"/>
      <c r="K447" s="2"/>
      <c r="L447" s="2"/>
      <c r="M447" s="2"/>
      <c r="N447" s="386"/>
      <c r="O447" s="2"/>
      <c r="P447" s="30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384"/>
      <c r="C448" s="385"/>
      <c r="D448" s="385"/>
      <c r="E448" s="2"/>
      <c r="F448" s="2"/>
      <c r="G448" s="2"/>
      <c r="H448" s="2"/>
      <c r="I448" s="2"/>
      <c r="J448" s="2"/>
      <c r="K448" s="2"/>
      <c r="L448" s="2"/>
      <c r="M448" s="2"/>
      <c r="N448" s="386"/>
      <c r="O448" s="2"/>
      <c r="P448" s="30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384"/>
      <c r="C449" s="385"/>
      <c r="D449" s="385"/>
      <c r="E449" s="2"/>
      <c r="F449" s="2"/>
      <c r="G449" s="2"/>
      <c r="H449" s="2"/>
      <c r="I449" s="2"/>
      <c r="J449" s="2"/>
      <c r="K449" s="2"/>
      <c r="L449" s="2"/>
      <c r="M449" s="2"/>
      <c r="N449" s="386"/>
      <c r="O449" s="2"/>
      <c r="P449" s="30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384"/>
      <c r="C450" s="385"/>
      <c r="D450" s="385"/>
      <c r="E450" s="2"/>
      <c r="F450" s="2"/>
      <c r="G450" s="2"/>
      <c r="H450" s="2"/>
      <c r="I450" s="2"/>
      <c r="J450" s="2"/>
      <c r="K450" s="2"/>
      <c r="L450" s="2"/>
      <c r="M450" s="2"/>
      <c r="N450" s="386"/>
      <c r="O450" s="2"/>
      <c r="P450" s="30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384"/>
      <c r="C451" s="385"/>
      <c r="D451" s="385"/>
      <c r="E451" s="2"/>
      <c r="F451" s="2"/>
      <c r="G451" s="2"/>
      <c r="H451" s="2"/>
      <c r="I451" s="2"/>
      <c r="J451" s="2"/>
      <c r="K451" s="2"/>
      <c r="L451" s="2"/>
      <c r="M451" s="2"/>
      <c r="N451" s="386"/>
      <c r="O451" s="2"/>
      <c r="P451" s="30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384"/>
      <c r="C452" s="385"/>
      <c r="D452" s="385"/>
      <c r="E452" s="2"/>
      <c r="F452" s="2"/>
      <c r="G452" s="2"/>
      <c r="H452" s="2"/>
      <c r="I452" s="2"/>
      <c r="J452" s="2"/>
      <c r="K452" s="2"/>
      <c r="L452" s="2"/>
      <c r="M452" s="2"/>
      <c r="N452" s="386"/>
      <c r="O452" s="2"/>
      <c r="P452" s="30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384"/>
      <c r="C453" s="385"/>
      <c r="D453" s="385"/>
      <c r="E453" s="2"/>
      <c r="F453" s="2"/>
      <c r="G453" s="2"/>
      <c r="H453" s="2"/>
      <c r="I453" s="2"/>
      <c r="J453" s="2"/>
      <c r="K453" s="2"/>
      <c r="L453" s="2"/>
      <c r="M453" s="2"/>
      <c r="N453" s="386"/>
      <c r="O453" s="2"/>
      <c r="P453" s="30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384"/>
      <c r="C454" s="385"/>
      <c r="D454" s="385"/>
      <c r="E454" s="2"/>
      <c r="F454" s="2"/>
      <c r="G454" s="2"/>
      <c r="H454" s="2"/>
      <c r="I454" s="2"/>
      <c r="J454" s="2"/>
      <c r="K454" s="2"/>
      <c r="L454" s="2"/>
      <c r="M454" s="2"/>
      <c r="N454" s="386"/>
      <c r="O454" s="2"/>
      <c r="P454" s="30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384"/>
      <c r="C455" s="385"/>
      <c r="D455" s="385"/>
      <c r="E455" s="2"/>
      <c r="F455" s="2"/>
      <c r="G455" s="2"/>
      <c r="H455" s="2"/>
      <c r="I455" s="2"/>
      <c r="J455" s="2"/>
      <c r="K455" s="2"/>
      <c r="L455" s="2"/>
      <c r="M455" s="2"/>
      <c r="N455" s="386"/>
      <c r="O455" s="2"/>
      <c r="P455" s="30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384"/>
      <c r="C456" s="385"/>
      <c r="D456" s="385"/>
      <c r="E456" s="2"/>
      <c r="F456" s="2"/>
      <c r="G456" s="2"/>
      <c r="H456" s="2"/>
      <c r="I456" s="2"/>
      <c r="J456" s="2"/>
      <c r="K456" s="2"/>
      <c r="L456" s="2"/>
      <c r="M456" s="2"/>
      <c r="N456" s="386"/>
      <c r="O456" s="2"/>
      <c r="P456" s="30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384"/>
      <c r="C457" s="385"/>
      <c r="D457" s="385"/>
      <c r="E457" s="2"/>
      <c r="F457" s="2"/>
      <c r="G457" s="2"/>
      <c r="H457" s="2"/>
      <c r="I457" s="2"/>
      <c r="J457" s="2"/>
      <c r="K457" s="2"/>
      <c r="L457" s="2"/>
      <c r="M457" s="2"/>
      <c r="N457" s="386"/>
      <c r="O457" s="2"/>
      <c r="P457" s="30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384"/>
      <c r="C458" s="385"/>
      <c r="D458" s="385"/>
      <c r="E458" s="2"/>
      <c r="F458" s="2"/>
      <c r="G458" s="2"/>
      <c r="H458" s="2"/>
      <c r="I458" s="2"/>
      <c r="J458" s="2"/>
      <c r="K458" s="2"/>
      <c r="L458" s="2"/>
      <c r="M458" s="2"/>
      <c r="N458" s="386"/>
      <c r="O458" s="2"/>
      <c r="P458" s="30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384"/>
      <c r="C459" s="385"/>
      <c r="D459" s="385"/>
      <c r="E459" s="2"/>
      <c r="F459" s="2"/>
      <c r="G459" s="2"/>
      <c r="H459" s="2"/>
      <c r="I459" s="2"/>
      <c r="J459" s="2"/>
      <c r="K459" s="2"/>
      <c r="L459" s="2"/>
      <c r="M459" s="2"/>
      <c r="N459" s="386"/>
      <c r="O459" s="2"/>
      <c r="P459" s="30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384"/>
      <c r="C460" s="385"/>
      <c r="D460" s="385"/>
      <c r="E460" s="2"/>
      <c r="F460" s="2"/>
      <c r="G460" s="2"/>
      <c r="H460" s="2"/>
      <c r="I460" s="2"/>
      <c r="J460" s="2"/>
      <c r="K460" s="2"/>
      <c r="L460" s="2"/>
      <c r="M460" s="2"/>
      <c r="N460" s="386"/>
      <c r="O460" s="2"/>
      <c r="P460" s="30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384"/>
      <c r="C461" s="385"/>
      <c r="D461" s="385"/>
      <c r="E461" s="2"/>
      <c r="F461" s="2"/>
      <c r="G461" s="2"/>
      <c r="H461" s="2"/>
      <c r="I461" s="2"/>
      <c r="J461" s="2"/>
      <c r="K461" s="2"/>
      <c r="L461" s="2"/>
      <c r="M461" s="2"/>
      <c r="N461" s="386"/>
      <c r="O461" s="2"/>
      <c r="P461" s="30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384"/>
      <c r="C462" s="385"/>
      <c r="D462" s="385"/>
      <c r="E462" s="2"/>
      <c r="F462" s="2"/>
      <c r="G462" s="2"/>
      <c r="H462" s="2"/>
      <c r="I462" s="2"/>
      <c r="J462" s="2"/>
      <c r="K462" s="2"/>
      <c r="L462" s="2"/>
      <c r="M462" s="2"/>
      <c r="N462" s="386"/>
      <c r="O462" s="2"/>
      <c r="P462" s="30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384"/>
      <c r="C463" s="385"/>
      <c r="D463" s="385"/>
      <c r="E463" s="2"/>
      <c r="F463" s="2"/>
      <c r="G463" s="2"/>
      <c r="H463" s="2"/>
      <c r="I463" s="2"/>
      <c r="J463" s="2"/>
      <c r="K463" s="2"/>
      <c r="L463" s="2"/>
      <c r="M463" s="2"/>
      <c r="N463" s="386"/>
      <c r="O463" s="2"/>
      <c r="P463" s="30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384"/>
      <c r="C464" s="385"/>
      <c r="D464" s="385"/>
      <c r="E464" s="2"/>
      <c r="F464" s="2"/>
      <c r="G464" s="2"/>
      <c r="H464" s="2"/>
      <c r="I464" s="2"/>
      <c r="J464" s="2"/>
      <c r="K464" s="2"/>
      <c r="L464" s="2"/>
      <c r="M464" s="2"/>
      <c r="N464" s="386"/>
      <c r="O464" s="2"/>
      <c r="P464" s="30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384"/>
      <c r="C465" s="385"/>
      <c r="D465" s="385"/>
      <c r="E465" s="2"/>
      <c r="F465" s="2"/>
      <c r="G465" s="2"/>
      <c r="H465" s="2"/>
      <c r="I465" s="2"/>
      <c r="J465" s="2"/>
      <c r="K465" s="2"/>
      <c r="L465" s="2"/>
      <c r="M465" s="2"/>
      <c r="N465" s="386"/>
      <c r="O465" s="2"/>
      <c r="P465" s="30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384"/>
      <c r="C466" s="385"/>
      <c r="D466" s="385"/>
      <c r="E466" s="2"/>
      <c r="F466" s="2"/>
      <c r="G466" s="2"/>
      <c r="H466" s="2"/>
      <c r="I466" s="2"/>
      <c r="J466" s="2"/>
      <c r="K466" s="2"/>
      <c r="L466" s="2"/>
      <c r="M466" s="2"/>
      <c r="N466" s="386"/>
      <c r="O466" s="2"/>
      <c r="P466" s="30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384"/>
      <c r="C467" s="385"/>
      <c r="D467" s="385"/>
      <c r="E467" s="2"/>
      <c r="F467" s="2"/>
      <c r="G467" s="2"/>
      <c r="H467" s="2"/>
      <c r="I467" s="2"/>
      <c r="J467" s="2"/>
      <c r="K467" s="2"/>
      <c r="L467" s="2"/>
      <c r="M467" s="2"/>
      <c r="N467" s="386"/>
      <c r="O467" s="2"/>
      <c r="P467" s="30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384"/>
      <c r="C468" s="385"/>
      <c r="D468" s="385"/>
      <c r="E468" s="2"/>
      <c r="F468" s="2"/>
      <c r="G468" s="2"/>
      <c r="H468" s="2"/>
      <c r="I468" s="2"/>
      <c r="J468" s="2"/>
      <c r="K468" s="2"/>
      <c r="L468" s="2"/>
      <c r="M468" s="2"/>
      <c r="N468" s="386"/>
      <c r="O468" s="2"/>
      <c r="P468" s="30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384"/>
      <c r="C469" s="385"/>
      <c r="D469" s="385"/>
      <c r="E469" s="2"/>
      <c r="F469" s="2"/>
      <c r="G469" s="2"/>
      <c r="H469" s="2"/>
      <c r="I469" s="2"/>
      <c r="J469" s="2"/>
      <c r="K469" s="2"/>
      <c r="L469" s="2"/>
      <c r="M469" s="2"/>
      <c r="N469" s="386"/>
      <c r="O469" s="2"/>
      <c r="P469" s="30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384"/>
      <c r="C470" s="385"/>
      <c r="D470" s="385"/>
      <c r="E470" s="2"/>
      <c r="F470" s="2"/>
      <c r="G470" s="2"/>
      <c r="H470" s="2"/>
      <c r="I470" s="2"/>
      <c r="J470" s="2"/>
      <c r="K470" s="2"/>
      <c r="L470" s="2"/>
      <c r="M470" s="2"/>
      <c r="N470" s="386"/>
      <c r="O470" s="2"/>
      <c r="P470" s="30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384"/>
      <c r="C471" s="385"/>
      <c r="D471" s="385"/>
      <c r="E471" s="2"/>
      <c r="F471" s="2"/>
      <c r="G471" s="2"/>
      <c r="H471" s="2"/>
      <c r="I471" s="2"/>
      <c r="J471" s="2"/>
      <c r="K471" s="2"/>
      <c r="L471" s="2"/>
      <c r="M471" s="2"/>
      <c r="N471" s="386"/>
      <c r="O471" s="2"/>
      <c r="P471" s="30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384"/>
      <c r="C472" s="385"/>
      <c r="D472" s="385"/>
      <c r="E472" s="2"/>
      <c r="F472" s="2"/>
      <c r="G472" s="2"/>
      <c r="H472" s="2"/>
      <c r="I472" s="2"/>
      <c r="J472" s="2"/>
      <c r="K472" s="2"/>
      <c r="L472" s="2"/>
      <c r="M472" s="2"/>
      <c r="N472" s="386"/>
      <c r="O472" s="2"/>
      <c r="P472" s="30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384"/>
      <c r="C473" s="385"/>
      <c r="D473" s="385"/>
      <c r="E473" s="2"/>
      <c r="F473" s="2"/>
      <c r="G473" s="2"/>
      <c r="H473" s="2"/>
      <c r="I473" s="2"/>
      <c r="J473" s="2"/>
      <c r="K473" s="2"/>
      <c r="L473" s="2"/>
      <c r="M473" s="2"/>
      <c r="N473" s="386"/>
      <c r="O473" s="2"/>
      <c r="P473" s="30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384"/>
      <c r="C474" s="385"/>
      <c r="D474" s="385"/>
      <c r="E474" s="2"/>
      <c r="F474" s="2"/>
      <c r="G474" s="2"/>
      <c r="H474" s="2"/>
      <c r="I474" s="2"/>
      <c r="J474" s="2"/>
      <c r="K474" s="2"/>
      <c r="L474" s="2"/>
      <c r="M474" s="2"/>
      <c r="N474" s="386"/>
      <c r="O474" s="2"/>
      <c r="P474" s="30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384"/>
      <c r="C475" s="385"/>
      <c r="D475" s="385"/>
      <c r="E475" s="2"/>
      <c r="F475" s="2"/>
      <c r="G475" s="2"/>
      <c r="H475" s="2"/>
      <c r="I475" s="2"/>
      <c r="J475" s="2"/>
      <c r="K475" s="2"/>
      <c r="L475" s="2"/>
      <c r="M475" s="2"/>
      <c r="N475" s="386"/>
      <c r="O475" s="2"/>
      <c r="P475" s="30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384"/>
      <c r="C476" s="385"/>
      <c r="D476" s="385"/>
      <c r="E476" s="2"/>
      <c r="F476" s="2"/>
      <c r="G476" s="2"/>
      <c r="H476" s="2"/>
      <c r="I476" s="2"/>
      <c r="J476" s="2"/>
      <c r="K476" s="2"/>
      <c r="L476" s="2"/>
      <c r="M476" s="2"/>
      <c r="N476" s="386"/>
      <c r="O476" s="2"/>
      <c r="P476" s="30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384"/>
      <c r="C477" s="385"/>
      <c r="D477" s="385"/>
      <c r="E477" s="2"/>
      <c r="F477" s="2"/>
      <c r="G477" s="2"/>
      <c r="H477" s="2"/>
      <c r="I477" s="2"/>
      <c r="J477" s="2"/>
      <c r="K477" s="2"/>
      <c r="L477" s="2"/>
      <c r="M477" s="2"/>
      <c r="N477" s="386"/>
      <c r="O477" s="2"/>
      <c r="P477" s="30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384"/>
      <c r="C478" s="385"/>
      <c r="D478" s="385"/>
      <c r="E478" s="2"/>
      <c r="F478" s="2"/>
      <c r="G478" s="2"/>
      <c r="H478" s="2"/>
      <c r="I478" s="2"/>
      <c r="J478" s="2"/>
      <c r="K478" s="2"/>
      <c r="L478" s="2"/>
      <c r="M478" s="2"/>
      <c r="N478" s="386"/>
      <c r="O478" s="2"/>
      <c r="P478" s="30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384"/>
      <c r="C479" s="385"/>
      <c r="D479" s="385"/>
      <c r="E479" s="2"/>
      <c r="F479" s="2"/>
      <c r="G479" s="2"/>
      <c r="H479" s="2"/>
      <c r="I479" s="2"/>
      <c r="J479" s="2"/>
      <c r="K479" s="2"/>
      <c r="L479" s="2"/>
      <c r="M479" s="2"/>
      <c r="N479" s="386"/>
      <c r="O479" s="2"/>
      <c r="P479" s="30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384"/>
      <c r="C480" s="385"/>
      <c r="D480" s="385"/>
      <c r="E480" s="2"/>
      <c r="F480" s="2"/>
      <c r="G480" s="2"/>
      <c r="H480" s="2"/>
      <c r="I480" s="2"/>
      <c r="J480" s="2"/>
      <c r="K480" s="2"/>
      <c r="L480" s="2"/>
      <c r="M480" s="2"/>
      <c r="N480" s="386"/>
      <c r="O480" s="2"/>
      <c r="P480" s="30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384"/>
      <c r="C481" s="385"/>
      <c r="D481" s="385"/>
      <c r="E481" s="2"/>
      <c r="F481" s="2"/>
      <c r="G481" s="2"/>
      <c r="H481" s="2"/>
      <c r="I481" s="2"/>
      <c r="J481" s="2"/>
      <c r="K481" s="2"/>
      <c r="L481" s="2"/>
      <c r="M481" s="2"/>
      <c r="N481" s="386"/>
      <c r="O481" s="2"/>
      <c r="P481" s="30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384"/>
      <c r="C482" s="385"/>
      <c r="D482" s="385"/>
      <c r="E482" s="2"/>
      <c r="F482" s="2"/>
      <c r="G482" s="2"/>
      <c r="H482" s="2"/>
      <c r="I482" s="2"/>
      <c r="J482" s="2"/>
      <c r="K482" s="2"/>
      <c r="L482" s="2"/>
      <c r="M482" s="2"/>
      <c r="N482" s="386"/>
      <c r="O482" s="2"/>
      <c r="P482" s="30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384"/>
      <c r="C483" s="385"/>
      <c r="D483" s="385"/>
      <c r="E483" s="2"/>
      <c r="F483" s="2"/>
      <c r="G483" s="2"/>
      <c r="H483" s="2"/>
      <c r="I483" s="2"/>
      <c r="J483" s="2"/>
      <c r="K483" s="2"/>
      <c r="L483" s="2"/>
      <c r="M483" s="2"/>
      <c r="N483" s="386"/>
      <c r="O483" s="2"/>
      <c r="P483" s="30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384"/>
      <c r="C484" s="385"/>
      <c r="D484" s="385"/>
      <c r="E484" s="2"/>
      <c r="F484" s="2"/>
      <c r="G484" s="2"/>
      <c r="H484" s="2"/>
      <c r="I484" s="2"/>
      <c r="J484" s="2"/>
      <c r="K484" s="2"/>
      <c r="L484" s="2"/>
      <c r="M484" s="2"/>
      <c r="N484" s="386"/>
      <c r="O484" s="2"/>
      <c r="P484" s="30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384"/>
      <c r="C485" s="385"/>
      <c r="D485" s="385"/>
      <c r="E485" s="2"/>
      <c r="F485" s="2"/>
      <c r="G485" s="2"/>
      <c r="H485" s="2"/>
      <c r="I485" s="2"/>
      <c r="J485" s="2"/>
      <c r="K485" s="2"/>
      <c r="L485" s="2"/>
      <c r="M485" s="2"/>
      <c r="N485" s="386"/>
      <c r="O485" s="2"/>
      <c r="P485" s="30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384"/>
      <c r="C486" s="385"/>
      <c r="D486" s="385"/>
      <c r="E486" s="2"/>
      <c r="F486" s="2"/>
      <c r="G486" s="2"/>
      <c r="H486" s="2"/>
      <c r="I486" s="2"/>
      <c r="J486" s="2"/>
      <c r="K486" s="2"/>
      <c r="L486" s="2"/>
      <c r="M486" s="2"/>
      <c r="N486" s="386"/>
      <c r="O486" s="2"/>
      <c r="P486" s="30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384"/>
      <c r="C487" s="385"/>
      <c r="D487" s="385"/>
      <c r="E487" s="2"/>
      <c r="F487" s="2"/>
      <c r="G487" s="2"/>
      <c r="H487" s="2"/>
      <c r="I487" s="2"/>
      <c r="J487" s="2"/>
      <c r="K487" s="2"/>
      <c r="L487" s="2"/>
      <c r="M487" s="2"/>
      <c r="N487" s="386"/>
      <c r="O487" s="2"/>
      <c r="P487" s="30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384"/>
      <c r="C488" s="385"/>
      <c r="D488" s="385"/>
      <c r="E488" s="2"/>
      <c r="F488" s="2"/>
      <c r="G488" s="2"/>
      <c r="H488" s="2"/>
      <c r="I488" s="2"/>
      <c r="J488" s="2"/>
      <c r="K488" s="2"/>
      <c r="L488" s="2"/>
      <c r="M488" s="2"/>
      <c r="N488" s="386"/>
      <c r="O488" s="2"/>
      <c r="P488" s="30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384"/>
      <c r="C489" s="385"/>
      <c r="D489" s="385"/>
      <c r="E489" s="2"/>
      <c r="F489" s="2"/>
      <c r="G489" s="2"/>
      <c r="H489" s="2"/>
      <c r="I489" s="2"/>
      <c r="J489" s="2"/>
      <c r="K489" s="2"/>
      <c r="L489" s="2"/>
      <c r="M489" s="2"/>
      <c r="N489" s="386"/>
      <c r="O489" s="2"/>
      <c r="P489" s="30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384"/>
      <c r="C490" s="385"/>
      <c r="D490" s="385"/>
      <c r="E490" s="2"/>
      <c r="F490" s="2"/>
      <c r="G490" s="2"/>
      <c r="H490" s="2"/>
      <c r="I490" s="2"/>
      <c r="J490" s="2"/>
      <c r="K490" s="2"/>
      <c r="L490" s="2"/>
      <c r="M490" s="2"/>
      <c r="N490" s="386"/>
      <c r="O490" s="2"/>
      <c r="P490" s="30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384"/>
      <c r="C491" s="385"/>
      <c r="D491" s="385"/>
      <c r="E491" s="2"/>
      <c r="F491" s="2"/>
      <c r="G491" s="2"/>
      <c r="H491" s="2"/>
      <c r="I491" s="2"/>
      <c r="J491" s="2"/>
      <c r="K491" s="2"/>
      <c r="L491" s="2"/>
      <c r="M491" s="2"/>
      <c r="N491" s="386"/>
      <c r="O491" s="2"/>
      <c r="P491" s="30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384"/>
      <c r="C492" s="385"/>
      <c r="D492" s="385"/>
      <c r="E492" s="2"/>
      <c r="F492" s="2"/>
      <c r="G492" s="2"/>
      <c r="H492" s="2"/>
      <c r="I492" s="2"/>
      <c r="J492" s="2"/>
      <c r="K492" s="2"/>
      <c r="L492" s="2"/>
      <c r="M492" s="2"/>
      <c r="N492" s="386"/>
      <c r="O492" s="2"/>
      <c r="P492" s="30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384"/>
      <c r="C493" s="385"/>
      <c r="D493" s="385"/>
      <c r="E493" s="2"/>
      <c r="F493" s="2"/>
      <c r="G493" s="2"/>
      <c r="H493" s="2"/>
      <c r="I493" s="2"/>
      <c r="J493" s="2"/>
      <c r="K493" s="2"/>
      <c r="L493" s="2"/>
      <c r="M493" s="2"/>
      <c r="N493" s="386"/>
      <c r="O493" s="2"/>
      <c r="P493" s="30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384"/>
      <c r="C494" s="385"/>
      <c r="D494" s="385"/>
      <c r="E494" s="2"/>
      <c r="F494" s="2"/>
      <c r="G494" s="2"/>
      <c r="H494" s="2"/>
      <c r="I494" s="2"/>
      <c r="J494" s="2"/>
      <c r="K494" s="2"/>
      <c r="L494" s="2"/>
      <c r="M494" s="2"/>
      <c r="N494" s="386"/>
      <c r="O494" s="2"/>
      <c r="P494" s="30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384"/>
      <c r="C495" s="385"/>
      <c r="D495" s="385"/>
      <c r="E495" s="2"/>
      <c r="F495" s="2"/>
      <c r="G495" s="2"/>
      <c r="H495" s="2"/>
      <c r="I495" s="2"/>
      <c r="J495" s="2"/>
      <c r="K495" s="2"/>
      <c r="L495" s="2"/>
      <c r="M495" s="2"/>
      <c r="N495" s="386"/>
      <c r="O495" s="2"/>
      <c r="P495" s="30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384"/>
      <c r="C496" s="385"/>
      <c r="D496" s="385"/>
      <c r="E496" s="2"/>
      <c r="F496" s="2"/>
      <c r="G496" s="2"/>
      <c r="H496" s="2"/>
      <c r="I496" s="2"/>
      <c r="J496" s="2"/>
      <c r="K496" s="2"/>
      <c r="L496" s="2"/>
      <c r="M496" s="2"/>
      <c r="N496" s="386"/>
      <c r="O496" s="2"/>
      <c r="P496" s="30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384"/>
      <c r="C497" s="385"/>
      <c r="D497" s="385"/>
      <c r="E497" s="2"/>
      <c r="F497" s="2"/>
      <c r="G497" s="2"/>
      <c r="H497" s="2"/>
      <c r="I497" s="2"/>
      <c r="J497" s="2"/>
      <c r="K497" s="2"/>
      <c r="L497" s="2"/>
      <c r="M497" s="2"/>
      <c r="N497" s="386"/>
      <c r="O497" s="2"/>
      <c r="P497" s="30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384"/>
      <c r="C498" s="385"/>
      <c r="D498" s="385"/>
      <c r="E498" s="2"/>
      <c r="F498" s="2"/>
      <c r="G498" s="2"/>
      <c r="H498" s="2"/>
      <c r="I498" s="2"/>
      <c r="J498" s="2"/>
      <c r="K498" s="2"/>
      <c r="L498" s="2"/>
      <c r="M498" s="2"/>
      <c r="N498" s="386"/>
      <c r="O498" s="2"/>
      <c r="P498" s="30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384"/>
      <c r="C499" s="385"/>
      <c r="D499" s="385"/>
      <c r="E499" s="2"/>
      <c r="F499" s="2"/>
      <c r="G499" s="2"/>
      <c r="H499" s="2"/>
      <c r="I499" s="2"/>
      <c r="J499" s="2"/>
      <c r="K499" s="2"/>
      <c r="L499" s="2"/>
      <c r="M499" s="2"/>
      <c r="N499" s="386"/>
      <c r="O499" s="2"/>
      <c r="P499" s="30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384"/>
      <c r="C500" s="385"/>
      <c r="D500" s="385"/>
      <c r="E500" s="2"/>
      <c r="F500" s="2"/>
      <c r="G500" s="2"/>
      <c r="H500" s="2"/>
      <c r="I500" s="2"/>
      <c r="J500" s="2"/>
      <c r="K500" s="2"/>
      <c r="L500" s="2"/>
      <c r="M500" s="2"/>
      <c r="N500" s="386"/>
      <c r="O500" s="2"/>
      <c r="P500" s="30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384"/>
      <c r="C501" s="385"/>
      <c r="D501" s="385"/>
      <c r="E501" s="2"/>
      <c r="F501" s="2"/>
      <c r="G501" s="2"/>
      <c r="H501" s="2"/>
      <c r="I501" s="2"/>
      <c r="J501" s="2"/>
      <c r="K501" s="2"/>
      <c r="L501" s="2"/>
      <c r="M501" s="2"/>
      <c r="N501" s="386"/>
      <c r="O501" s="2"/>
      <c r="P501" s="30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384"/>
      <c r="C502" s="385"/>
      <c r="D502" s="385"/>
      <c r="E502" s="2"/>
      <c r="F502" s="2"/>
      <c r="G502" s="2"/>
      <c r="H502" s="2"/>
      <c r="I502" s="2"/>
      <c r="J502" s="2"/>
      <c r="K502" s="2"/>
      <c r="L502" s="2"/>
      <c r="M502" s="2"/>
      <c r="N502" s="386"/>
      <c r="O502" s="2"/>
      <c r="P502" s="30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384"/>
      <c r="C503" s="385"/>
      <c r="D503" s="385"/>
      <c r="E503" s="2"/>
      <c r="F503" s="2"/>
      <c r="G503" s="2"/>
      <c r="H503" s="2"/>
      <c r="I503" s="2"/>
      <c r="J503" s="2"/>
      <c r="K503" s="2"/>
      <c r="L503" s="2"/>
      <c r="M503" s="2"/>
      <c r="N503" s="386"/>
      <c r="O503" s="2"/>
      <c r="P503" s="30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384"/>
      <c r="C504" s="385"/>
      <c r="D504" s="385"/>
      <c r="E504" s="2"/>
      <c r="F504" s="2"/>
      <c r="G504" s="2"/>
      <c r="H504" s="2"/>
      <c r="I504" s="2"/>
      <c r="J504" s="2"/>
      <c r="K504" s="2"/>
      <c r="L504" s="2"/>
      <c r="M504" s="2"/>
      <c r="N504" s="386"/>
      <c r="O504" s="2"/>
      <c r="P504" s="30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384"/>
      <c r="C505" s="385"/>
      <c r="D505" s="385"/>
      <c r="E505" s="2"/>
      <c r="F505" s="2"/>
      <c r="G505" s="2"/>
      <c r="H505" s="2"/>
      <c r="I505" s="2"/>
      <c r="J505" s="2"/>
      <c r="K505" s="2"/>
      <c r="L505" s="2"/>
      <c r="M505" s="2"/>
      <c r="N505" s="386"/>
      <c r="O505" s="2"/>
      <c r="P505" s="30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384"/>
      <c r="C506" s="385"/>
      <c r="D506" s="385"/>
      <c r="E506" s="2"/>
      <c r="F506" s="2"/>
      <c r="G506" s="2"/>
      <c r="H506" s="2"/>
      <c r="I506" s="2"/>
      <c r="J506" s="2"/>
      <c r="K506" s="2"/>
      <c r="L506" s="2"/>
      <c r="M506" s="2"/>
      <c r="N506" s="386"/>
      <c r="O506" s="2"/>
      <c r="P506" s="30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384"/>
      <c r="C507" s="385"/>
      <c r="D507" s="385"/>
      <c r="E507" s="2"/>
      <c r="F507" s="2"/>
      <c r="G507" s="2"/>
      <c r="H507" s="2"/>
      <c r="I507" s="2"/>
      <c r="J507" s="2"/>
      <c r="K507" s="2"/>
      <c r="L507" s="2"/>
      <c r="M507" s="2"/>
      <c r="N507" s="386"/>
      <c r="O507" s="2"/>
      <c r="P507" s="30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384"/>
      <c r="C508" s="385"/>
      <c r="D508" s="385"/>
      <c r="E508" s="2"/>
      <c r="F508" s="2"/>
      <c r="G508" s="2"/>
      <c r="H508" s="2"/>
      <c r="I508" s="2"/>
      <c r="J508" s="2"/>
      <c r="K508" s="2"/>
      <c r="L508" s="2"/>
      <c r="M508" s="2"/>
      <c r="N508" s="386"/>
      <c r="O508" s="2"/>
      <c r="P508" s="30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384"/>
      <c r="C509" s="385"/>
      <c r="D509" s="385"/>
      <c r="E509" s="2"/>
      <c r="F509" s="2"/>
      <c r="G509" s="2"/>
      <c r="H509" s="2"/>
      <c r="I509" s="2"/>
      <c r="J509" s="2"/>
      <c r="K509" s="2"/>
      <c r="L509" s="2"/>
      <c r="M509" s="2"/>
      <c r="N509" s="386"/>
      <c r="O509" s="2"/>
      <c r="P509" s="30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384"/>
      <c r="C510" s="385"/>
      <c r="D510" s="385"/>
      <c r="E510" s="2"/>
      <c r="F510" s="2"/>
      <c r="G510" s="2"/>
      <c r="H510" s="2"/>
      <c r="I510" s="2"/>
      <c r="J510" s="2"/>
      <c r="K510" s="2"/>
      <c r="L510" s="2"/>
      <c r="M510" s="2"/>
      <c r="N510" s="386"/>
      <c r="O510" s="2"/>
      <c r="P510" s="30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384"/>
      <c r="C511" s="385"/>
      <c r="D511" s="385"/>
      <c r="E511" s="2"/>
      <c r="F511" s="2"/>
      <c r="G511" s="2"/>
      <c r="H511" s="2"/>
      <c r="I511" s="2"/>
      <c r="J511" s="2"/>
      <c r="K511" s="2"/>
      <c r="L511" s="2"/>
      <c r="M511" s="2"/>
      <c r="N511" s="386"/>
      <c r="O511" s="2"/>
      <c r="P511" s="30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384"/>
      <c r="C512" s="385"/>
      <c r="D512" s="385"/>
      <c r="E512" s="2"/>
      <c r="F512" s="2"/>
      <c r="G512" s="2"/>
      <c r="H512" s="2"/>
      <c r="I512" s="2"/>
      <c r="J512" s="2"/>
      <c r="K512" s="2"/>
      <c r="L512" s="2"/>
      <c r="M512" s="2"/>
      <c r="N512" s="386"/>
      <c r="O512" s="2"/>
      <c r="P512" s="30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384"/>
      <c r="C513" s="385"/>
      <c r="D513" s="385"/>
      <c r="E513" s="2"/>
      <c r="F513" s="2"/>
      <c r="G513" s="2"/>
      <c r="H513" s="2"/>
      <c r="I513" s="2"/>
      <c r="J513" s="2"/>
      <c r="K513" s="2"/>
      <c r="L513" s="2"/>
      <c r="M513" s="2"/>
      <c r="N513" s="386"/>
      <c r="O513" s="2"/>
      <c r="P513" s="30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384"/>
      <c r="C514" s="385"/>
      <c r="D514" s="385"/>
      <c r="E514" s="2"/>
      <c r="F514" s="2"/>
      <c r="G514" s="2"/>
      <c r="H514" s="2"/>
      <c r="I514" s="2"/>
      <c r="J514" s="2"/>
      <c r="K514" s="2"/>
      <c r="L514" s="2"/>
      <c r="M514" s="2"/>
      <c r="N514" s="386"/>
      <c r="O514" s="2"/>
      <c r="P514" s="30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384"/>
      <c r="C515" s="385"/>
      <c r="D515" s="385"/>
      <c r="E515" s="2"/>
      <c r="F515" s="2"/>
      <c r="G515" s="2"/>
      <c r="H515" s="2"/>
      <c r="I515" s="2"/>
      <c r="J515" s="2"/>
      <c r="K515" s="2"/>
      <c r="L515" s="2"/>
      <c r="M515" s="2"/>
      <c r="N515" s="386"/>
      <c r="O515" s="2"/>
      <c r="P515" s="30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384"/>
      <c r="C516" s="385"/>
      <c r="D516" s="385"/>
      <c r="E516" s="2"/>
      <c r="F516" s="2"/>
      <c r="G516" s="2"/>
      <c r="H516" s="2"/>
      <c r="I516" s="2"/>
      <c r="J516" s="2"/>
      <c r="K516" s="2"/>
      <c r="L516" s="2"/>
      <c r="M516" s="2"/>
      <c r="N516" s="386"/>
      <c r="O516" s="2"/>
      <c r="P516" s="30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384"/>
      <c r="C517" s="385"/>
      <c r="D517" s="385"/>
      <c r="E517" s="2"/>
      <c r="F517" s="2"/>
      <c r="G517" s="2"/>
      <c r="H517" s="2"/>
      <c r="I517" s="2"/>
      <c r="J517" s="2"/>
      <c r="K517" s="2"/>
      <c r="L517" s="2"/>
      <c r="M517" s="2"/>
      <c r="N517" s="386"/>
      <c r="O517" s="2"/>
      <c r="P517" s="30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384"/>
      <c r="C518" s="385"/>
      <c r="D518" s="385"/>
      <c r="E518" s="2"/>
      <c r="F518" s="2"/>
      <c r="G518" s="2"/>
      <c r="H518" s="2"/>
      <c r="I518" s="2"/>
      <c r="J518" s="2"/>
      <c r="K518" s="2"/>
      <c r="L518" s="2"/>
      <c r="M518" s="2"/>
      <c r="N518" s="386"/>
      <c r="O518" s="2"/>
      <c r="P518" s="30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384"/>
      <c r="C519" s="385"/>
      <c r="D519" s="385"/>
      <c r="E519" s="2"/>
      <c r="F519" s="2"/>
      <c r="G519" s="2"/>
      <c r="H519" s="2"/>
      <c r="I519" s="2"/>
      <c r="J519" s="2"/>
      <c r="K519" s="2"/>
      <c r="L519" s="2"/>
      <c r="M519" s="2"/>
      <c r="N519" s="386"/>
      <c r="O519" s="2"/>
      <c r="P519" s="30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384"/>
      <c r="C520" s="385"/>
      <c r="D520" s="385"/>
      <c r="E520" s="2"/>
      <c r="F520" s="2"/>
      <c r="G520" s="2"/>
      <c r="H520" s="2"/>
      <c r="I520" s="2"/>
      <c r="J520" s="2"/>
      <c r="K520" s="2"/>
      <c r="L520" s="2"/>
      <c r="M520" s="2"/>
      <c r="N520" s="386"/>
      <c r="O520" s="2"/>
      <c r="P520" s="30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384"/>
      <c r="C521" s="385"/>
      <c r="D521" s="385"/>
      <c r="E521" s="2"/>
      <c r="F521" s="2"/>
      <c r="G521" s="2"/>
      <c r="H521" s="2"/>
      <c r="I521" s="2"/>
      <c r="J521" s="2"/>
      <c r="K521" s="2"/>
      <c r="L521" s="2"/>
      <c r="M521" s="2"/>
      <c r="N521" s="386"/>
      <c r="O521" s="2"/>
      <c r="P521" s="30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384"/>
      <c r="C522" s="385"/>
      <c r="D522" s="385"/>
      <c r="E522" s="2"/>
      <c r="F522" s="2"/>
      <c r="G522" s="2"/>
      <c r="H522" s="2"/>
      <c r="I522" s="2"/>
      <c r="J522" s="2"/>
      <c r="K522" s="2"/>
      <c r="L522" s="2"/>
      <c r="M522" s="2"/>
      <c r="N522" s="386"/>
      <c r="O522" s="2"/>
      <c r="P522" s="30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384"/>
      <c r="C523" s="385"/>
      <c r="D523" s="385"/>
      <c r="E523" s="2"/>
      <c r="F523" s="2"/>
      <c r="G523" s="2"/>
      <c r="H523" s="2"/>
      <c r="I523" s="2"/>
      <c r="J523" s="2"/>
      <c r="K523" s="2"/>
      <c r="L523" s="2"/>
      <c r="M523" s="2"/>
      <c r="N523" s="386"/>
      <c r="O523" s="2"/>
      <c r="P523" s="30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384"/>
      <c r="C524" s="385"/>
      <c r="D524" s="385"/>
      <c r="E524" s="2"/>
      <c r="F524" s="2"/>
      <c r="G524" s="2"/>
      <c r="H524" s="2"/>
      <c r="I524" s="2"/>
      <c r="J524" s="2"/>
      <c r="K524" s="2"/>
      <c r="L524" s="2"/>
      <c r="M524" s="2"/>
      <c r="N524" s="386"/>
      <c r="O524" s="2"/>
      <c r="P524" s="30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384"/>
      <c r="C525" s="385"/>
      <c r="D525" s="385"/>
      <c r="E525" s="2"/>
      <c r="F525" s="2"/>
      <c r="G525" s="2"/>
      <c r="H525" s="2"/>
      <c r="I525" s="2"/>
      <c r="J525" s="2"/>
      <c r="K525" s="2"/>
      <c r="L525" s="2"/>
      <c r="M525" s="2"/>
      <c r="N525" s="386"/>
      <c r="O525" s="2"/>
      <c r="P525" s="30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384"/>
      <c r="C526" s="385"/>
      <c r="D526" s="385"/>
      <c r="E526" s="2"/>
      <c r="F526" s="2"/>
      <c r="G526" s="2"/>
      <c r="H526" s="2"/>
      <c r="I526" s="2"/>
      <c r="J526" s="2"/>
      <c r="K526" s="2"/>
      <c r="L526" s="2"/>
      <c r="M526" s="2"/>
      <c r="N526" s="386"/>
      <c r="O526" s="2"/>
      <c r="P526" s="30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384"/>
      <c r="C527" s="385"/>
      <c r="D527" s="385"/>
      <c r="E527" s="2"/>
      <c r="F527" s="2"/>
      <c r="G527" s="2"/>
      <c r="H527" s="2"/>
      <c r="I527" s="2"/>
      <c r="J527" s="2"/>
      <c r="K527" s="2"/>
      <c r="L527" s="2"/>
      <c r="M527" s="2"/>
      <c r="N527" s="386"/>
      <c r="O527" s="2"/>
      <c r="P527" s="30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384"/>
      <c r="C528" s="385"/>
      <c r="D528" s="385"/>
      <c r="E528" s="2"/>
      <c r="F528" s="2"/>
      <c r="G528" s="2"/>
      <c r="H528" s="2"/>
      <c r="I528" s="2"/>
      <c r="J528" s="2"/>
      <c r="K528" s="2"/>
      <c r="L528" s="2"/>
      <c r="M528" s="2"/>
      <c r="N528" s="386"/>
      <c r="O528" s="2"/>
      <c r="P528" s="30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384"/>
      <c r="C529" s="385"/>
      <c r="D529" s="385"/>
      <c r="E529" s="2"/>
      <c r="F529" s="2"/>
      <c r="G529" s="2"/>
      <c r="H529" s="2"/>
      <c r="I529" s="2"/>
      <c r="J529" s="2"/>
      <c r="K529" s="2"/>
      <c r="L529" s="2"/>
      <c r="M529" s="2"/>
      <c r="N529" s="386"/>
      <c r="O529" s="2"/>
      <c r="P529" s="30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384"/>
      <c r="C530" s="385"/>
      <c r="D530" s="385"/>
      <c r="E530" s="2"/>
      <c r="F530" s="2"/>
      <c r="G530" s="2"/>
      <c r="H530" s="2"/>
      <c r="I530" s="2"/>
      <c r="J530" s="2"/>
      <c r="K530" s="2"/>
      <c r="L530" s="2"/>
      <c r="M530" s="2"/>
      <c r="N530" s="386"/>
      <c r="O530" s="2"/>
      <c r="P530" s="30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384"/>
      <c r="C531" s="385"/>
      <c r="D531" s="385"/>
      <c r="E531" s="2"/>
      <c r="F531" s="2"/>
      <c r="G531" s="2"/>
      <c r="H531" s="2"/>
      <c r="I531" s="2"/>
      <c r="J531" s="2"/>
      <c r="K531" s="2"/>
      <c r="L531" s="2"/>
      <c r="M531" s="2"/>
      <c r="N531" s="386"/>
      <c r="O531" s="2"/>
      <c r="P531" s="30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384"/>
      <c r="C532" s="385"/>
      <c r="D532" s="385"/>
      <c r="E532" s="2"/>
      <c r="F532" s="2"/>
      <c r="G532" s="2"/>
      <c r="H532" s="2"/>
      <c r="I532" s="2"/>
      <c r="J532" s="2"/>
      <c r="K532" s="2"/>
      <c r="L532" s="2"/>
      <c r="M532" s="2"/>
      <c r="N532" s="386"/>
      <c r="O532" s="2"/>
      <c r="P532" s="30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384"/>
      <c r="C533" s="385"/>
      <c r="D533" s="385"/>
      <c r="E533" s="2"/>
      <c r="F533" s="2"/>
      <c r="G533" s="2"/>
      <c r="H533" s="2"/>
      <c r="I533" s="2"/>
      <c r="J533" s="2"/>
      <c r="K533" s="2"/>
      <c r="L533" s="2"/>
      <c r="M533" s="2"/>
      <c r="N533" s="386"/>
      <c r="O533" s="2"/>
      <c r="P533" s="30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384"/>
      <c r="C534" s="385"/>
      <c r="D534" s="385"/>
      <c r="E534" s="2"/>
      <c r="F534" s="2"/>
      <c r="G534" s="2"/>
      <c r="H534" s="2"/>
      <c r="I534" s="2"/>
      <c r="J534" s="2"/>
      <c r="K534" s="2"/>
      <c r="L534" s="2"/>
      <c r="M534" s="2"/>
      <c r="N534" s="386"/>
      <c r="O534" s="2"/>
      <c r="P534" s="30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384"/>
      <c r="C535" s="385"/>
      <c r="D535" s="385"/>
      <c r="E535" s="2"/>
      <c r="F535" s="2"/>
      <c r="G535" s="2"/>
      <c r="H535" s="2"/>
      <c r="I535" s="2"/>
      <c r="J535" s="2"/>
      <c r="K535" s="2"/>
      <c r="L535" s="2"/>
      <c r="M535" s="2"/>
      <c r="N535" s="386"/>
      <c r="O535" s="2"/>
      <c r="P535" s="30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384"/>
      <c r="C536" s="385"/>
      <c r="D536" s="385"/>
      <c r="E536" s="2"/>
      <c r="F536" s="2"/>
      <c r="G536" s="2"/>
      <c r="H536" s="2"/>
      <c r="I536" s="2"/>
      <c r="J536" s="2"/>
      <c r="K536" s="2"/>
      <c r="L536" s="2"/>
      <c r="M536" s="2"/>
      <c r="N536" s="386"/>
      <c r="O536" s="2"/>
      <c r="P536" s="30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384"/>
      <c r="C537" s="385"/>
      <c r="D537" s="385"/>
      <c r="E537" s="2"/>
      <c r="F537" s="2"/>
      <c r="G537" s="2"/>
      <c r="H537" s="2"/>
      <c r="I537" s="2"/>
      <c r="J537" s="2"/>
      <c r="K537" s="2"/>
      <c r="L537" s="2"/>
      <c r="M537" s="2"/>
      <c r="N537" s="386"/>
      <c r="O537" s="2"/>
      <c r="P537" s="30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384"/>
      <c r="C538" s="385"/>
      <c r="D538" s="385"/>
      <c r="E538" s="2"/>
      <c r="F538" s="2"/>
      <c r="G538" s="2"/>
      <c r="H538" s="2"/>
      <c r="I538" s="2"/>
      <c r="J538" s="2"/>
      <c r="K538" s="2"/>
      <c r="L538" s="2"/>
      <c r="M538" s="2"/>
      <c r="N538" s="386"/>
      <c r="O538" s="2"/>
      <c r="P538" s="30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384"/>
      <c r="C539" s="385"/>
      <c r="D539" s="385"/>
      <c r="E539" s="2"/>
      <c r="F539" s="2"/>
      <c r="G539" s="2"/>
      <c r="H539" s="2"/>
      <c r="I539" s="2"/>
      <c r="J539" s="2"/>
      <c r="K539" s="2"/>
      <c r="L539" s="2"/>
      <c r="M539" s="2"/>
      <c r="N539" s="386"/>
      <c r="O539" s="2"/>
      <c r="P539" s="30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384"/>
      <c r="C540" s="385"/>
      <c r="D540" s="385"/>
      <c r="E540" s="2"/>
      <c r="F540" s="2"/>
      <c r="G540" s="2"/>
      <c r="H540" s="2"/>
      <c r="I540" s="2"/>
      <c r="J540" s="2"/>
      <c r="K540" s="2"/>
      <c r="L540" s="2"/>
      <c r="M540" s="2"/>
      <c r="N540" s="386"/>
      <c r="O540" s="2"/>
      <c r="P540" s="30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384"/>
      <c r="C541" s="385"/>
      <c r="D541" s="385"/>
      <c r="E541" s="2"/>
      <c r="F541" s="2"/>
      <c r="G541" s="2"/>
      <c r="H541" s="2"/>
      <c r="I541" s="2"/>
      <c r="J541" s="2"/>
      <c r="K541" s="2"/>
      <c r="L541" s="2"/>
      <c r="M541" s="2"/>
      <c r="N541" s="386"/>
      <c r="O541" s="2"/>
      <c r="P541" s="30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384"/>
      <c r="C542" s="385"/>
      <c r="D542" s="385"/>
      <c r="E542" s="2"/>
      <c r="F542" s="2"/>
      <c r="G542" s="2"/>
      <c r="H542" s="2"/>
      <c r="I542" s="2"/>
      <c r="J542" s="2"/>
      <c r="K542" s="2"/>
      <c r="L542" s="2"/>
      <c r="M542" s="2"/>
      <c r="N542" s="386"/>
      <c r="O542" s="2"/>
      <c r="P542" s="30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384"/>
      <c r="C543" s="385"/>
      <c r="D543" s="385"/>
      <c r="E543" s="2"/>
      <c r="F543" s="2"/>
      <c r="G543" s="2"/>
      <c r="H543" s="2"/>
      <c r="I543" s="2"/>
      <c r="J543" s="2"/>
      <c r="K543" s="2"/>
      <c r="L543" s="2"/>
      <c r="M543" s="2"/>
      <c r="N543" s="386"/>
      <c r="O543" s="2"/>
      <c r="P543" s="30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384"/>
      <c r="C544" s="385"/>
      <c r="D544" s="385"/>
      <c r="E544" s="2"/>
      <c r="F544" s="2"/>
      <c r="G544" s="2"/>
      <c r="H544" s="2"/>
      <c r="I544" s="2"/>
      <c r="J544" s="2"/>
      <c r="K544" s="2"/>
      <c r="L544" s="2"/>
      <c r="M544" s="2"/>
      <c r="N544" s="386"/>
      <c r="O544" s="2"/>
      <c r="P544" s="30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384"/>
      <c r="C545" s="385"/>
      <c r="D545" s="385"/>
      <c r="E545" s="2"/>
      <c r="F545" s="2"/>
      <c r="G545" s="2"/>
      <c r="H545" s="2"/>
      <c r="I545" s="2"/>
      <c r="J545" s="2"/>
      <c r="K545" s="2"/>
      <c r="L545" s="2"/>
      <c r="M545" s="2"/>
      <c r="N545" s="386"/>
      <c r="O545" s="2"/>
      <c r="P545" s="30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384"/>
      <c r="C546" s="385"/>
      <c r="D546" s="385"/>
      <c r="E546" s="2"/>
      <c r="F546" s="2"/>
      <c r="G546" s="2"/>
      <c r="H546" s="2"/>
      <c r="I546" s="2"/>
      <c r="J546" s="2"/>
      <c r="K546" s="2"/>
      <c r="L546" s="2"/>
      <c r="M546" s="2"/>
      <c r="N546" s="386"/>
      <c r="O546" s="2"/>
      <c r="P546" s="30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384"/>
      <c r="C547" s="385"/>
      <c r="D547" s="385"/>
      <c r="E547" s="2"/>
      <c r="F547" s="2"/>
      <c r="G547" s="2"/>
      <c r="H547" s="2"/>
      <c r="I547" s="2"/>
      <c r="J547" s="2"/>
      <c r="K547" s="2"/>
      <c r="L547" s="2"/>
      <c r="M547" s="2"/>
      <c r="N547" s="386"/>
      <c r="O547" s="2"/>
      <c r="P547" s="30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384"/>
      <c r="C548" s="385"/>
      <c r="D548" s="385"/>
      <c r="E548" s="2"/>
      <c r="F548" s="2"/>
      <c r="G548" s="2"/>
      <c r="H548" s="2"/>
      <c r="I548" s="2"/>
      <c r="J548" s="2"/>
      <c r="K548" s="2"/>
      <c r="L548" s="2"/>
      <c r="M548" s="2"/>
      <c r="N548" s="386"/>
      <c r="O548" s="2"/>
      <c r="P548" s="30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384"/>
      <c r="C549" s="385"/>
      <c r="D549" s="385"/>
      <c r="E549" s="2"/>
      <c r="F549" s="2"/>
      <c r="G549" s="2"/>
      <c r="H549" s="2"/>
      <c r="I549" s="2"/>
      <c r="J549" s="2"/>
      <c r="K549" s="2"/>
      <c r="L549" s="2"/>
      <c r="M549" s="2"/>
      <c r="N549" s="386"/>
      <c r="O549" s="2"/>
      <c r="P549" s="30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384"/>
      <c r="C550" s="385"/>
      <c r="D550" s="385"/>
      <c r="E550" s="2"/>
      <c r="F550" s="2"/>
      <c r="G550" s="2"/>
      <c r="H550" s="2"/>
      <c r="I550" s="2"/>
      <c r="J550" s="2"/>
      <c r="K550" s="2"/>
      <c r="L550" s="2"/>
      <c r="M550" s="2"/>
      <c r="N550" s="386"/>
      <c r="O550" s="2"/>
      <c r="P550" s="30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384"/>
      <c r="C551" s="385"/>
      <c r="D551" s="385"/>
      <c r="E551" s="2"/>
      <c r="F551" s="2"/>
      <c r="G551" s="2"/>
      <c r="H551" s="2"/>
      <c r="I551" s="2"/>
      <c r="J551" s="2"/>
      <c r="K551" s="2"/>
      <c r="L551" s="2"/>
      <c r="M551" s="2"/>
      <c r="N551" s="386"/>
      <c r="O551" s="2"/>
      <c r="P551" s="30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384"/>
      <c r="C552" s="385"/>
      <c r="D552" s="385"/>
      <c r="E552" s="2"/>
      <c r="F552" s="2"/>
      <c r="G552" s="2"/>
      <c r="H552" s="2"/>
      <c r="I552" s="2"/>
      <c r="J552" s="2"/>
      <c r="K552" s="2"/>
      <c r="L552" s="2"/>
      <c r="M552" s="2"/>
      <c r="N552" s="386"/>
      <c r="O552" s="2"/>
      <c r="P552" s="30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384"/>
      <c r="C553" s="385"/>
      <c r="D553" s="385"/>
      <c r="E553" s="2"/>
      <c r="F553" s="2"/>
      <c r="G553" s="2"/>
      <c r="H553" s="2"/>
      <c r="I553" s="2"/>
      <c r="J553" s="2"/>
      <c r="K553" s="2"/>
      <c r="L553" s="2"/>
      <c r="M553" s="2"/>
      <c r="N553" s="386"/>
      <c r="O553" s="2"/>
      <c r="P553" s="30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384"/>
      <c r="C554" s="385"/>
      <c r="D554" s="385"/>
      <c r="E554" s="2"/>
      <c r="F554" s="2"/>
      <c r="G554" s="2"/>
      <c r="H554" s="2"/>
      <c r="I554" s="2"/>
      <c r="J554" s="2"/>
      <c r="K554" s="2"/>
      <c r="L554" s="2"/>
      <c r="M554" s="2"/>
      <c r="N554" s="386"/>
      <c r="O554" s="2"/>
      <c r="P554" s="30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384"/>
      <c r="C555" s="385"/>
      <c r="D555" s="385"/>
      <c r="E555" s="2"/>
      <c r="F555" s="2"/>
      <c r="G555" s="2"/>
      <c r="H555" s="2"/>
      <c r="I555" s="2"/>
      <c r="J555" s="2"/>
      <c r="K555" s="2"/>
      <c r="L555" s="2"/>
      <c r="M555" s="2"/>
      <c r="N555" s="386"/>
      <c r="O555" s="2"/>
      <c r="P555" s="30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384"/>
      <c r="C556" s="385"/>
      <c r="D556" s="385"/>
      <c r="E556" s="2"/>
      <c r="F556" s="2"/>
      <c r="G556" s="2"/>
      <c r="H556" s="2"/>
      <c r="I556" s="2"/>
      <c r="J556" s="2"/>
      <c r="K556" s="2"/>
      <c r="L556" s="2"/>
      <c r="M556" s="2"/>
      <c r="N556" s="386"/>
      <c r="O556" s="2"/>
      <c r="P556" s="30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384"/>
      <c r="C557" s="385"/>
      <c r="D557" s="385"/>
      <c r="E557" s="2"/>
      <c r="F557" s="2"/>
      <c r="G557" s="2"/>
      <c r="H557" s="2"/>
      <c r="I557" s="2"/>
      <c r="J557" s="2"/>
      <c r="K557" s="2"/>
      <c r="L557" s="2"/>
      <c r="M557" s="2"/>
      <c r="N557" s="386"/>
      <c r="O557" s="2"/>
      <c r="P557" s="30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384"/>
      <c r="C558" s="385"/>
      <c r="D558" s="385"/>
      <c r="E558" s="2"/>
      <c r="F558" s="2"/>
      <c r="G558" s="2"/>
      <c r="H558" s="2"/>
      <c r="I558" s="2"/>
      <c r="J558" s="2"/>
      <c r="K558" s="2"/>
      <c r="L558" s="2"/>
      <c r="M558" s="2"/>
      <c r="N558" s="386"/>
      <c r="O558" s="2"/>
      <c r="P558" s="30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384"/>
      <c r="C559" s="385"/>
      <c r="D559" s="385"/>
      <c r="E559" s="2"/>
      <c r="F559" s="2"/>
      <c r="G559" s="2"/>
      <c r="H559" s="2"/>
      <c r="I559" s="2"/>
      <c r="J559" s="2"/>
      <c r="K559" s="2"/>
      <c r="L559" s="2"/>
      <c r="M559" s="2"/>
      <c r="N559" s="386"/>
      <c r="O559" s="2"/>
      <c r="P559" s="30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384"/>
      <c r="C560" s="385"/>
      <c r="D560" s="385"/>
      <c r="E560" s="2"/>
      <c r="F560" s="2"/>
      <c r="G560" s="2"/>
      <c r="H560" s="2"/>
      <c r="I560" s="2"/>
      <c r="J560" s="2"/>
      <c r="K560" s="2"/>
      <c r="L560" s="2"/>
      <c r="M560" s="2"/>
      <c r="N560" s="386"/>
      <c r="O560" s="2"/>
      <c r="P560" s="30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384"/>
      <c r="C561" s="385"/>
      <c r="D561" s="385"/>
      <c r="E561" s="2"/>
      <c r="F561" s="2"/>
      <c r="G561" s="2"/>
      <c r="H561" s="2"/>
      <c r="I561" s="2"/>
      <c r="J561" s="2"/>
      <c r="K561" s="2"/>
      <c r="L561" s="2"/>
      <c r="M561" s="2"/>
      <c r="N561" s="386"/>
      <c r="O561" s="2"/>
      <c r="P561" s="30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384"/>
      <c r="C562" s="385"/>
      <c r="D562" s="385"/>
      <c r="E562" s="2"/>
      <c r="F562" s="2"/>
      <c r="G562" s="2"/>
      <c r="H562" s="2"/>
      <c r="I562" s="2"/>
      <c r="J562" s="2"/>
      <c r="K562" s="2"/>
      <c r="L562" s="2"/>
      <c r="M562" s="2"/>
      <c r="N562" s="386"/>
      <c r="O562" s="2"/>
      <c r="P562" s="30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384"/>
      <c r="C563" s="385"/>
      <c r="D563" s="385"/>
      <c r="E563" s="2"/>
      <c r="F563" s="2"/>
      <c r="G563" s="2"/>
      <c r="H563" s="2"/>
      <c r="I563" s="2"/>
      <c r="J563" s="2"/>
      <c r="K563" s="2"/>
      <c r="L563" s="2"/>
      <c r="M563" s="2"/>
      <c r="N563" s="386"/>
      <c r="O563" s="2"/>
      <c r="P563" s="30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384"/>
      <c r="C564" s="385"/>
      <c r="D564" s="385"/>
      <c r="E564" s="2"/>
      <c r="F564" s="2"/>
      <c r="G564" s="2"/>
      <c r="H564" s="2"/>
      <c r="I564" s="2"/>
      <c r="J564" s="2"/>
      <c r="K564" s="2"/>
      <c r="L564" s="2"/>
      <c r="M564" s="2"/>
      <c r="N564" s="386"/>
      <c r="O564" s="2"/>
      <c r="P564" s="30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384"/>
      <c r="C565" s="385"/>
      <c r="D565" s="385"/>
      <c r="E565" s="2"/>
      <c r="F565" s="2"/>
      <c r="G565" s="2"/>
      <c r="H565" s="2"/>
      <c r="I565" s="2"/>
      <c r="J565" s="2"/>
      <c r="K565" s="2"/>
      <c r="L565" s="2"/>
      <c r="M565" s="2"/>
      <c r="N565" s="386"/>
      <c r="O565" s="2"/>
      <c r="P565" s="30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384"/>
      <c r="C566" s="385"/>
      <c r="D566" s="385"/>
      <c r="E566" s="2"/>
      <c r="F566" s="2"/>
      <c r="G566" s="2"/>
      <c r="H566" s="2"/>
      <c r="I566" s="2"/>
      <c r="J566" s="2"/>
      <c r="K566" s="2"/>
      <c r="L566" s="2"/>
      <c r="M566" s="2"/>
      <c r="N566" s="386"/>
      <c r="O566" s="2"/>
      <c r="P566" s="30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384"/>
      <c r="C567" s="385"/>
      <c r="D567" s="385"/>
      <c r="E567" s="2"/>
      <c r="F567" s="2"/>
      <c r="G567" s="2"/>
      <c r="H567" s="2"/>
      <c r="I567" s="2"/>
      <c r="J567" s="2"/>
      <c r="K567" s="2"/>
      <c r="L567" s="2"/>
      <c r="M567" s="2"/>
      <c r="N567" s="386"/>
      <c r="O567" s="2"/>
      <c r="P567" s="30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384"/>
      <c r="C568" s="385"/>
      <c r="D568" s="385"/>
      <c r="E568" s="2"/>
      <c r="F568" s="2"/>
      <c r="G568" s="2"/>
      <c r="H568" s="2"/>
      <c r="I568" s="2"/>
      <c r="J568" s="2"/>
      <c r="K568" s="2"/>
      <c r="L568" s="2"/>
      <c r="M568" s="2"/>
      <c r="N568" s="386"/>
      <c r="O568" s="2"/>
      <c r="P568" s="30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384"/>
      <c r="C569" s="385"/>
      <c r="D569" s="385"/>
      <c r="E569" s="2"/>
      <c r="F569" s="2"/>
      <c r="G569" s="2"/>
      <c r="H569" s="2"/>
      <c r="I569" s="2"/>
      <c r="J569" s="2"/>
      <c r="K569" s="2"/>
      <c r="L569" s="2"/>
      <c r="M569" s="2"/>
      <c r="N569" s="386"/>
      <c r="O569" s="2"/>
      <c r="P569" s="30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384"/>
      <c r="C570" s="385"/>
      <c r="D570" s="385"/>
      <c r="E570" s="2"/>
      <c r="F570" s="2"/>
      <c r="G570" s="2"/>
      <c r="H570" s="2"/>
      <c r="I570" s="2"/>
      <c r="J570" s="2"/>
      <c r="K570" s="2"/>
      <c r="L570" s="2"/>
      <c r="M570" s="2"/>
      <c r="N570" s="386"/>
      <c r="O570" s="2"/>
      <c r="P570" s="30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384"/>
      <c r="C571" s="385"/>
      <c r="D571" s="385"/>
      <c r="E571" s="2"/>
      <c r="F571" s="2"/>
      <c r="G571" s="2"/>
      <c r="H571" s="2"/>
      <c r="I571" s="2"/>
      <c r="J571" s="2"/>
      <c r="K571" s="2"/>
      <c r="L571" s="2"/>
      <c r="M571" s="2"/>
      <c r="N571" s="386"/>
      <c r="O571" s="2"/>
      <c r="P571" s="30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384"/>
      <c r="C572" s="385"/>
      <c r="D572" s="385"/>
      <c r="E572" s="2"/>
      <c r="F572" s="2"/>
      <c r="G572" s="2"/>
      <c r="H572" s="2"/>
      <c r="I572" s="2"/>
      <c r="J572" s="2"/>
      <c r="K572" s="2"/>
      <c r="L572" s="2"/>
      <c r="M572" s="2"/>
      <c r="N572" s="386"/>
      <c r="O572" s="2"/>
      <c r="P572" s="30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384"/>
      <c r="C573" s="385"/>
      <c r="D573" s="385"/>
      <c r="E573" s="2"/>
      <c r="F573" s="2"/>
      <c r="G573" s="2"/>
      <c r="H573" s="2"/>
      <c r="I573" s="2"/>
      <c r="J573" s="2"/>
      <c r="K573" s="2"/>
      <c r="L573" s="2"/>
      <c r="M573" s="2"/>
      <c r="N573" s="386"/>
      <c r="O573" s="2"/>
      <c r="P573" s="30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384"/>
      <c r="C574" s="385"/>
      <c r="D574" s="385"/>
      <c r="E574" s="2"/>
      <c r="F574" s="2"/>
      <c r="G574" s="2"/>
      <c r="H574" s="2"/>
      <c r="I574" s="2"/>
      <c r="J574" s="2"/>
      <c r="K574" s="2"/>
      <c r="L574" s="2"/>
      <c r="M574" s="2"/>
      <c r="N574" s="386"/>
      <c r="O574" s="2"/>
      <c r="P574" s="30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384"/>
      <c r="C575" s="385"/>
      <c r="D575" s="385"/>
      <c r="E575" s="2"/>
      <c r="F575" s="2"/>
      <c r="G575" s="2"/>
      <c r="H575" s="2"/>
      <c r="I575" s="2"/>
      <c r="J575" s="2"/>
      <c r="K575" s="2"/>
      <c r="L575" s="2"/>
      <c r="M575" s="2"/>
      <c r="N575" s="386"/>
      <c r="O575" s="2"/>
      <c r="P575" s="30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384"/>
      <c r="C576" s="385"/>
      <c r="D576" s="385"/>
      <c r="E576" s="2"/>
      <c r="F576" s="2"/>
      <c r="G576" s="2"/>
      <c r="H576" s="2"/>
      <c r="I576" s="2"/>
      <c r="J576" s="2"/>
      <c r="K576" s="2"/>
      <c r="L576" s="2"/>
      <c r="M576" s="2"/>
      <c r="N576" s="386"/>
      <c r="O576" s="2"/>
      <c r="P576" s="30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384"/>
      <c r="C577" s="385"/>
      <c r="D577" s="385"/>
      <c r="E577" s="2"/>
      <c r="F577" s="2"/>
      <c r="G577" s="2"/>
      <c r="H577" s="2"/>
      <c r="I577" s="2"/>
      <c r="J577" s="2"/>
      <c r="K577" s="2"/>
      <c r="L577" s="2"/>
      <c r="M577" s="2"/>
      <c r="N577" s="386"/>
      <c r="O577" s="2"/>
      <c r="P577" s="30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384"/>
      <c r="C578" s="385"/>
      <c r="D578" s="385"/>
      <c r="E578" s="2"/>
      <c r="F578" s="2"/>
      <c r="G578" s="2"/>
      <c r="H578" s="2"/>
      <c r="I578" s="2"/>
      <c r="J578" s="2"/>
      <c r="K578" s="2"/>
      <c r="L578" s="2"/>
      <c r="M578" s="2"/>
      <c r="N578" s="386"/>
      <c r="O578" s="2"/>
      <c r="P578" s="30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384"/>
      <c r="C579" s="385"/>
      <c r="D579" s="385"/>
      <c r="E579" s="2"/>
      <c r="F579" s="2"/>
      <c r="G579" s="2"/>
      <c r="H579" s="2"/>
      <c r="I579" s="2"/>
      <c r="J579" s="2"/>
      <c r="K579" s="2"/>
      <c r="L579" s="2"/>
      <c r="M579" s="2"/>
      <c r="N579" s="386"/>
      <c r="O579" s="2"/>
      <c r="P579" s="30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384"/>
      <c r="C580" s="385"/>
      <c r="D580" s="385"/>
      <c r="E580" s="2"/>
      <c r="F580" s="2"/>
      <c r="G580" s="2"/>
      <c r="H580" s="2"/>
      <c r="I580" s="2"/>
      <c r="J580" s="2"/>
      <c r="K580" s="2"/>
      <c r="L580" s="2"/>
      <c r="M580" s="2"/>
      <c r="N580" s="386"/>
      <c r="O580" s="2"/>
      <c r="P580" s="30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384"/>
      <c r="C581" s="385"/>
      <c r="D581" s="385"/>
      <c r="E581" s="2"/>
      <c r="F581" s="2"/>
      <c r="G581" s="2"/>
      <c r="H581" s="2"/>
      <c r="I581" s="2"/>
      <c r="J581" s="2"/>
      <c r="K581" s="2"/>
      <c r="L581" s="2"/>
      <c r="M581" s="2"/>
      <c r="N581" s="386"/>
      <c r="O581" s="2"/>
      <c r="P581" s="30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384"/>
      <c r="C582" s="385"/>
      <c r="D582" s="385"/>
      <c r="E582" s="2"/>
      <c r="F582" s="2"/>
      <c r="G582" s="2"/>
      <c r="H582" s="2"/>
      <c r="I582" s="2"/>
      <c r="J582" s="2"/>
      <c r="K582" s="2"/>
      <c r="L582" s="2"/>
      <c r="M582" s="2"/>
      <c r="N582" s="386"/>
      <c r="O582" s="2"/>
      <c r="P582" s="30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384"/>
      <c r="C583" s="385"/>
      <c r="D583" s="385"/>
      <c r="E583" s="2"/>
      <c r="F583" s="2"/>
      <c r="G583" s="2"/>
      <c r="H583" s="2"/>
      <c r="I583" s="2"/>
      <c r="J583" s="2"/>
      <c r="K583" s="2"/>
      <c r="L583" s="2"/>
      <c r="M583" s="2"/>
      <c r="N583" s="386"/>
      <c r="O583" s="2"/>
      <c r="P583" s="30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384"/>
      <c r="C584" s="385"/>
      <c r="D584" s="385"/>
      <c r="E584" s="2"/>
      <c r="F584" s="2"/>
      <c r="G584" s="2"/>
      <c r="H584" s="2"/>
      <c r="I584" s="2"/>
      <c r="J584" s="2"/>
      <c r="K584" s="2"/>
      <c r="L584" s="2"/>
      <c r="M584" s="2"/>
      <c r="N584" s="386"/>
      <c r="O584" s="2"/>
      <c r="P584" s="30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384"/>
      <c r="C585" s="385"/>
      <c r="D585" s="385"/>
      <c r="E585" s="2"/>
      <c r="F585" s="2"/>
      <c r="G585" s="2"/>
      <c r="H585" s="2"/>
      <c r="I585" s="2"/>
      <c r="J585" s="2"/>
      <c r="K585" s="2"/>
      <c r="L585" s="2"/>
      <c r="M585" s="2"/>
      <c r="N585" s="386"/>
      <c r="O585" s="2"/>
      <c r="P585" s="30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384"/>
      <c r="C586" s="385"/>
      <c r="D586" s="385"/>
      <c r="E586" s="2"/>
      <c r="F586" s="2"/>
      <c r="G586" s="2"/>
      <c r="H586" s="2"/>
      <c r="I586" s="2"/>
      <c r="J586" s="2"/>
      <c r="K586" s="2"/>
      <c r="L586" s="2"/>
      <c r="M586" s="2"/>
      <c r="N586" s="386"/>
      <c r="O586" s="2"/>
      <c r="P586" s="30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384"/>
      <c r="C587" s="385"/>
      <c r="D587" s="385"/>
      <c r="E587" s="2"/>
      <c r="F587" s="2"/>
      <c r="G587" s="2"/>
      <c r="H587" s="2"/>
      <c r="I587" s="2"/>
      <c r="J587" s="2"/>
      <c r="K587" s="2"/>
      <c r="L587" s="2"/>
      <c r="M587" s="2"/>
      <c r="N587" s="386"/>
      <c r="O587" s="2"/>
      <c r="P587" s="30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384"/>
      <c r="C588" s="385"/>
      <c r="D588" s="385"/>
      <c r="E588" s="2"/>
      <c r="F588" s="2"/>
      <c r="G588" s="2"/>
      <c r="H588" s="2"/>
      <c r="I588" s="2"/>
      <c r="J588" s="2"/>
      <c r="K588" s="2"/>
      <c r="L588" s="2"/>
      <c r="M588" s="2"/>
      <c r="N588" s="386"/>
      <c r="O588" s="2"/>
      <c r="P588" s="30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384"/>
      <c r="C589" s="385"/>
      <c r="D589" s="385"/>
      <c r="E589" s="2"/>
      <c r="F589" s="2"/>
      <c r="G589" s="2"/>
      <c r="H589" s="2"/>
      <c r="I589" s="2"/>
      <c r="J589" s="2"/>
      <c r="K589" s="2"/>
      <c r="L589" s="2"/>
      <c r="M589" s="2"/>
      <c r="N589" s="386"/>
      <c r="O589" s="2"/>
      <c r="P589" s="30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384"/>
      <c r="C590" s="385"/>
      <c r="D590" s="385"/>
      <c r="E590" s="2"/>
      <c r="F590" s="2"/>
      <c r="G590" s="2"/>
      <c r="H590" s="2"/>
      <c r="I590" s="2"/>
      <c r="J590" s="2"/>
      <c r="K590" s="2"/>
      <c r="L590" s="2"/>
      <c r="M590" s="2"/>
      <c r="N590" s="386"/>
      <c r="O590" s="2"/>
      <c r="P590" s="30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384"/>
      <c r="C591" s="385"/>
      <c r="D591" s="385"/>
      <c r="E591" s="2"/>
      <c r="F591" s="2"/>
      <c r="G591" s="2"/>
      <c r="H591" s="2"/>
      <c r="I591" s="2"/>
      <c r="J591" s="2"/>
      <c r="K591" s="2"/>
      <c r="L591" s="2"/>
      <c r="M591" s="2"/>
      <c r="N591" s="386"/>
      <c r="O591" s="2"/>
      <c r="P591" s="30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384"/>
      <c r="C592" s="385"/>
      <c r="D592" s="385"/>
      <c r="E592" s="2"/>
      <c r="F592" s="2"/>
      <c r="G592" s="2"/>
      <c r="H592" s="2"/>
      <c r="I592" s="2"/>
      <c r="J592" s="2"/>
      <c r="K592" s="2"/>
      <c r="L592" s="2"/>
      <c r="M592" s="2"/>
      <c r="N592" s="386"/>
      <c r="O592" s="2"/>
      <c r="P592" s="30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384"/>
      <c r="C593" s="385"/>
      <c r="D593" s="385"/>
      <c r="E593" s="2"/>
      <c r="F593" s="2"/>
      <c r="G593" s="2"/>
      <c r="H593" s="2"/>
      <c r="I593" s="2"/>
      <c r="J593" s="2"/>
      <c r="K593" s="2"/>
      <c r="L593" s="2"/>
      <c r="M593" s="2"/>
      <c r="N593" s="386"/>
      <c r="O593" s="2"/>
      <c r="P593" s="30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384"/>
      <c r="C594" s="385"/>
      <c r="D594" s="385"/>
      <c r="E594" s="2"/>
      <c r="F594" s="2"/>
      <c r="G594" s="2"/>
      <c r="H594" s="2"/>
      <c r="I594" s="2"/>
      <c r="J594" s="2"/>
      <c r="K594" s="2"/>
      <c r="L594" s="2"/>
      <c r="M594" s="2"/>
      <c r="N594" s="386"/>
      <c r="O594" s="2"/>
      <c r="P594" s="30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384"/>
      <c r="C595" s="385"/>
      <c r="D595" s="385"/>
      <c r="E595" s="2"/>
      <c r="F595" s="2"/>
      <c r="G595" s="2"/>
      <c r="H595" s="2"/>
      <c r="I595" s="2"/>
      <c r="J595" s="2"/>
      <c r="K595" s="2"/>
      <c r="L595" s="2"/>
      <c r="M595" s="2"/>
      <c r="N595" s="386"/>
      <c r="O595" s="2"/>
      <c r="P595" s="30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384"/>
      <c r="C596" s="385"/>
      <c r="D596" s="385"/>
      <c r="E596" s="2"/>
      <c r="F596" s="2"/>
      <c r="G596" s="2"/>
      <c r="H596" s="2"/>
      <c r="I596" s="2"/>
      <c r="J596" s="2"/>
      <c r="K596" s="2"/>
      <c r="L596" s="2"/>
      <c r="M596" s="2"/>
      <c r="N596" s="386"/>
      <c r="O596" s="2"/>
      <c r="P596" s="30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384"/>
      <c r="C597" s="385"/>
      <c r="D597" s="385"/>
      <c r="E597" s="2"/>
      <c r="F597" s="2"/>
      <c r="G597" s="2"/>
      <c r="H597" s="2"/>
      <c r="I597" s="2"/>
      <c r="J597" s="2"/>
      <c r="K597" s="2"/>
      <c r="L597" s="2"/>
      <c r="M597" s="2"/>
      <c r="N597" s="386"/>
      <c r="O597" s="2"/>
      <c r="P597" s="30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384"/>
      <c r="C598" s="385"/>
      <c r="D598" s="385"/>
      <c r="E598" s="2"/>
      <c r="F598" s="2"/>
      <c r="G598" s="2"/>
      <c r="H598" s="2"/>
      <c r="I598" s="2"/>
      <c r="J598" s="2"/>
      <c r="K598" s="2"/>
      <c r="L598" s="2"/>
      <c r="M598" s="2"/>
      <c r="N598" s="386"/>
      <c r="O598" s="2"/>
      <c r="P598" s="30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384"/>
      <c r="C599" s="385"/>
      <c r="D599" s="385"/>
      <c r="E599" s="2"/>
      <c r="F599" s="2"/>
      <c r="G599" s="2"/>
      <c r="H599" s="2"/>
      <c r="I599" s="2"/>
      <c r="J599" s="2"/>
      <c r="K599" s="2"/>
      <c r="L599" s="2"/>
      <c r="M599" s="2"/>
      <c r="N599" s="386"/>
      <c r="O599" s="2"/>
      <c r="P599" s="30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384"/>
      <c r="C600" s="385"/>
      <c r="D600" s="385"/>
      <c r="E600" s="2"/>
      <c r="F600" s="2"/>
      <c r="G600" s="2"/>
      <c r="H600" s="2"/>
      <c r="I600" s="2"/>
      <c r="J600" s="2"/>
      <c r="K600" s="2"/>
      <c r="L600" s="2"/>
      <c r="M600" s="2"/>
      <c r="N600" s="386"/>
      <c r="O600" s="2"/>
      <c r="P600" s="30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384"/>
      <c r="C601" s="385"/>
      <c r="D601" s="385"/>
      <c r="E601" s="2"/>
      <c r="F601" s="2"/>
      <c r="G601" s="2"/>
      <c r="H601" s="2"/>
      <c r="I601" s="2"/>
      <c r="J601" s="2"/>
      <c r="K601" s="2"/>
      <c r="L601" s="2"/>
      <c r="M601" s="2"/>
      <c r="N601" s="386"/>
      <c r="O601" s="2"/>
      <c r="P601" s="30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384"/>
      <c r="C602" s="385"/>
      <c r="D602" s="385"/>
      <c r="E602" s="2"/>
      <c r="F602" s="2"/>
      <c r="G602" s="2"/>
      <c r="H602" s="2"/>
      <c r="I602" s="2"/>
      <c r="J602" s="2"/>
      <c r="K602" s="2"/>
      <c r="L602" s="2"/>
      <c r="M602" s="2"/>
      <c r="N602" s="386"/>
      <c r="O602" s="2"/>
      <c r="P602" s="30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384"/>
      <c r="C603" s="385"/>
      <c r="D603" s="385"/>
      <c r="E603" s="2"/>
      <c r="F603" s="2"/>
      <c r="G603" s="2"/>
      <c r="H603" s="2"/>
      <c r="I603" s="2"/>
      <c r="J603" s="2"/>
      <c r="K603" s="2"/>
      <c r="L603" s="2"/>
      <c r="M603" s="2"/>
      <c r="N603" s="386"/>
      <c r="O603" s="2"/>
      <c r="P603" s="30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384"/>
      <c r="C604" s="385"/>
      <c r="D604" s="385"/>
      <c r="E604" s="2"/>
      <c r="F604" s="2"/>
      <c r="G604" s="2"/>
      <c r="H604" s="2"/>
      <c r="I604" s="2"/>
      <c r="J604" s="2"/>
      <c r="K604" s="2"/>
      <c r="L604" s="2"/>
      <c r="M604" s="2"/>
      <c r="N604" s="386"/>
      <c r="O604" s="2"/>
      <c r="P604" s="30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384"/>
      <c r="C605" s="385"/>
      <c r="D605" s="385"/>
      <c r="E605" s="2"/>
      <c r="F605" s="2"/>
      <c r="G605" s="2"/>
      <c r="H605" s="2"/>
      <c r="I605" s="2"/>
      <c r="J605" s="2"/>
      <c r="K605" s="2"/>
      <c r="L605" s="2"/>
      <c r="M605" s="2"/>
      <c r="N605" s="386"/>
      <c r="O605" s="2"/>
      <c r="P605" s="30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384"/>
      <c r="C606" s="385"/>
      <c r="D606" s="385"/>
      <c r="E606" s="2"/>
      <c r="F606" s="2"/>
      <c r="G606" s="2"/>
      <c r="H606" s="2"/>
      <c r="I606" s="2"/>
      <c r="J606" s="2"/>
      <c r="K606" s="2"/>
      <c r="L606" s="2"/>
      <c r="M606" s="2"/>
      <c r="N606" s="386"/>
      <c r="O606" s="2"/>
      <c r="P606" s="30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384"/>
      <c r="C607" s="385"/>
      <c r="D607" s="385"/>
      <c r="E607" s="2"/>
      <c r="F607" s="2"/>
      <c r="G607" s="2"/>
      <c r="H607" s="2"/>
      <c r="I607" s="2"/>
      <c r="J607" s="2"/>
      <c r="K607" s="2"/>
      <c r="L607" s="2"/>
      <c r="M607" s="2"/>
      <c r="N607" s="386"/>
      <c r="O607" s="2"/>
      <c r="P607" s="30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384"/>
      <c r="C608" s="385"/>
      <c r="D608" s="385"/>
      <c r="E608" s="2"/>
      <c r="F608" s="2"/>
      <c r="G608" s="2"/>
      <c r="H608" s="2"/>
      <c r="I608" s="2"/>
      <c r="J608" s="2"/>
      <c r="K608" s="2"/>
      <c r="L608" s="2"/>
      <c r="M608" s="2"/>
      <c r="N608" s="386"/>
      <c r="O608" s="2"/>
      <c r="P608" s="30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384"/>
      <c r="C609" s="385"/>
      <c r="D609" s="385"/>
      <c r="E609" s="2"/>
      <c r="F609" s="2"/>
      <c r="G609" s="2"/>
      <c r="H609" s="2"/>
      <c r="I609" s="2"/>
      <c r="J609" s="2"/>
      <c r="K609" s="2"/>
      <c r="L609" s="2"/>
      <c r="M609" s="2"/>
      <c r="N609" s="386"/>
      <c r="O609" s="2"/>
      <c r="P609" s="30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384"/>
      <c r="C610" s="385"/>
      <c r="D610" s="385"/>
      <c r="E610" s="2"/>
      <c r="F610" s="2"/>
      <c r="G610" s="2"/>
      <c r="H610" s="2"/>
      <c r="I610" s="2"/>
      <c r="J610" s="2"/>
      <c r="K610" s="2"/>
      <c r="L610" s="2"/>
      <c r="M610" s="2"/>
      <c r="N610" s="386"/>
      <c r="O610" s="2"/>
      <c r="P610" s="30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384"/>
      <c r="C611" s="385"/>
      <c r="D611" s="385"/>
      <c r="E611" s="2"/>
      <c r="F611" s="2"/>
      <c r="G611" s="2"/>
      <c r="H611" s="2"/>
      <c r="I611" s="2"/>
      <c r="J611" s="2"/>
      <c r="K611" s="2"/>
      <c r="L611" s="2"/>
      <c r="M611" s="2"/>
      <c r="N611" s="386"/>
      <c r="O611" s="2"/>
      <c r="P611" s="30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384"/>
      <c r="C612" s="385"/>
      <c r="D612" s="385"/>
      <c r="E612" s="2"/>
      <c r="F612" s="2"/>
      <c r="G612" s="2"/>
      <c r="H612" s="2"/>
      <c r="I612" s="2"/>
      <c r="J612" s="2"/>
      <c r="K612" s="2"/>
      <c r="L612" s="2"/>
      <c r="M612" s="2"/>
      <c r="N612" s="386"/>
      <c r="O612" s="2"/>
      <c r="P612" s="30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384"/>
      <c r="C613" s="385"/>
      <c r="D613" s="385"/>
      <c r="E613" s="2"/>
      <c r="F613" s="2"/>
      <c r="G613" s="2"/>
      <c r="H613" s="2"/>
      <c r="I613" s="2"/>
      <c r="J613" s="2"/>
      <c r="K613" s="2"/>
      <c r="L613" s="2"/>
      <c r="M613" s="2"/>
      <c r="N613" s="386"/>
      <c r="O613" s="2"/>
      <c r="P613" s="30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384"/>
      <c r="C614" s="385"/>
      <c r="D614" s="385"/>
      <c r="E614" s="2"/>
      <c r="F614" s="2"/>
      <c r="G614" s="2"/>
      <c r="H614" s="2"/>
      <c r="I614" s="2"/>
      <c r="J614" s="2"/>
      <c r="K614" s="2"/>
      <c r="L614" s="2"/>
      <c r="M614" s="2"/>
      <c r="N614" s="386"/>
      <c r="O614" s="2"/>
      <c r="P614" s="30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384"/>
      <c r="C615" s="385"/>
      <c r="D615" s="385"/>
      <c r="E615" s="2"/>
      <c r="F615" s="2"/>
      <c r="G615" s="2"/>
      <c r="H615" s="2"/>
      <c r="I615" s="2"/>
      <c r="J615" s="2"/>
      <c r="K615" s="2"/>
      <c r="L615" s="2"/>
      <c r="M615" s="2"/>
      <c r="N615" s="386"/>
      <c r="O615" s="2"/>
      <c r="P615" s="30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384"/>
      <c r="C616" s="385"/>
      <c r="D616" s="385"/>
      <c r="E616" s="2"/>
      <c r="F616" s="2"/>
      <c r="G616" s="2"/>
      <c r="H616" s="2"/>
      <c r="I616" s="2"/>
      <c r="J616" s="2"/>
      <c r="K616" s="2"/>
      <c r="L616" s="2"/>
      <c r="M616" s="2"/>
      <c r="N616" s="386"/>
      <c r="O616" s="2"/>
      <c r="P616" s="30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384"/>
      <c r="C617" s="385"/>
      <c r="D617" s="385"/>
      <c r="E617" s="2"/>
      <c r="F617" s="2"/>
      <c r="G617" s="2"/>
      <c r="H617" s="2"/>
      <c r="I617" s="2"/>
      <c r="J617" s="2"/>
      <c r="K617" s="2"/>
      <c r="L617" s="2"/>
      <c r="M617" s="2"/>
      <c r="N617" s="386"/>
      <c r="O617" s="2"/>
      <c r="P617" s="30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384"/>
      <c r="C618" s="385"/>
      <c r="D618" s="385"/>
      <c r="E618" s="2"/>
      <c r="F618" s="2"/>
      <c r="G618" s="2"/>
      <c r="H618" s="2"/>
      <c r="I618" s="2"/>
      <c r="J618" s="2"/>
      <c r="K618" s="2"/>
      <c r="L618" s="2"/>
      <c r="M618" s="2"/>
      <c r="N618" s="386"/>
      <c r="O618" s="2"/>
      <c r="P618" s="30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384"/>
      <c r="C619" s="385"/>
      <c r="D619" s="385"/>
      <c r="E619" s="2"/>
      <c r="F619" s="2"/>
      <c r="G619" s="2"/>
      <c r="H619" s="2"/>
      <c r="I619" s="2"/>
      <c r="J619" s="2"/>
      <c r="K619" s="2"/>
      <c r="L619" s="2"/>
      <c r="M619" s="2"/>
      <c r="N619" s="386"/>
      <c r="O619" s="2"/>
      <c r="P619" s="30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384"/>
      <c r="C620" s="385"/>
      <c r="D620" s="385"/>
      <c r="E620" s="2"/>
      <c r="F620" s="2"/>
      <c r="G620" s="2"/>
      <c r="H620" s="2"/>
      <c r="I620" s="2"/>
      <c r="J620" s="2"/>
      <c r="K620" s="2"/>
      <c r="L620" s="2"/>
      <c r="M620" s="2"/>
      <c r="N620" s="386"/>
      <c r="O620" s="2"/>
      <c r="P620" s="30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384"/>
      <c r="C621" s="385"/>
      <c r="D621" s="385"/>
      <c r="E621" s="2"/>
      <c r="F621" s="2"/>
      <c r="G621" s="2"/>
      <c r="H621" s="2"/>
      <c r="I621" s="2"/>
      <c r="J621" s="2"/>
      <c r="K621" s="2"/>
      <c r="L621" s="2"/>
      <c r="M621" s="2"/>
      <c r="N621" s="386"/>
      <c r="O621" s="2"/>
      <c r="P621" s="30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384"/>
      <c r="C622" s="385"/>
      <c r="D622" s="385"/>
      <c r="E622" s="2"/>
      <c r="F622" s="2"/>
      <c r="G622" s="2"/>
      <c r="H622" s="2"/>
      <c r="I622" s="2"/>
      <c r="J622" s="2"/>
      <c r="K622" s="2"/>
      <c r="L622" s="2"/>
      <c r="M622" s="2"/>
      <c r="N622" s="386"/>
      <c r="O622" s="2"/>
      <c r="P622" s="30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384"/>
      <c r="C623" s="385"/>
      <c r="D623" s="385"/>
      <c r="E623" s="2"/>
      <c r="F623" s="2"/>
      <c r="G623" s="2"/>
      <c r="H623" s="2"/>
      <c r="I623" s="2"/>
      <c r="J623" s="2"/>
      <c r="K623" s="2"/>
      <c r="L623" s="2"/>
      <c r="M623" s="2"/>
      <c r="N623" s="386"/>
      <c r="O623" s="2"/>
      <c r="P623" s="30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384"/>
      <c r="C624" s="385"/>
      <c r="D624" s="385"/>
      <c r="E624" s="2"/>
      <c r="F624" s="2"/>
      <c r="G624" s="2"/>
      <c r="H624" s="2"/>
      <c r="I624" s="2"/>
      <c r="J624" s="2"/>
      <c r="K624" s="2"/>
      <c r="L624" s="2"/>
      <c r="M624" s="2"/>
      <c r="N624" s="386"/>
      <c r="O624" s="2"/>
      <c r="P624" s="30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384"/>
      <c r="C625" s="385"/>
      <c r="D625" s="385"/>
      <c r="E625" s="2"/>
      <c r="F625" s="2"/>
      <c r="G625" s="2"/>
      <c r="H625" s="2"/>
      <c r="I625" s="2"/>
      <c r="J625" s="2"/>
      <c r="K625" s="2"/>
      <c r="L625" s="2"/>
      <c r="M625" s="2"/>
      <c r="N625" s="386"/>
      <c r="O625" s="2"/>
      <c r="P625" s="30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384"/>
      <c r="C626" s="385"/>
      <c r="D626" s="385"/>
      <c r="E626" s="2"/>
      <c r="F626" s="2"/>
      <c r="G626" s="2"/>
      <c r="H626" s="2"/>
      <c r="I626" s="2"/>
      <c r="J626" s="2"/>
      <c r="K626" s="2"/>
      <c r="L626" s="2"/>
      <c r="M626" s="2"/>
      <c r="N626" s="386"/>
      <c r="O626" s="2"/>
      <c r="P626" s="30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384"/>
      <c r="C627" s="385"/>
      <c r="D627" s="385"/>
      <c r="E627" s="2"/>
      <c r="F627" s="2"/>
      <c r="G627" s="2"/>
      <c r="H627" s="2"/>
      <c r="I627" s="2"/>
      <c r="J627" s="2"/>
      <c r="K627" s="2"/>
      <c r="L627" s="2"/>
      <c r="M627" s="2"/>
      <c r="N627" s="386"/>
      <c r="O627" s="2"/>
      <c r="P627" s="30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384"/>
      <c r="C628" s="385"/>
      <c r="D628" s="385"/>
      <c r="E628" s="2"/>
      <c r="F628" s="2"/>
      <c r="G628" s="2"/>
      <c r="H628" s="2"/>
      <c r="I628" s="2"/>
      <c r="J628" s="2"/>
      <c r="K628" s="2"/>
      <c r="L628" s="2"/>
      <c r="M628" s="2"/>
      <c r="N628" s="386"/>
      <c r="O628" s="2"/>
      <c r="P628" s="30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384"/>
      <c r="C629" s="385"/>
      <c r="D629" s="385"/>
      <c r="E629" s="2"/>
      <c r="F629" s="2"/>
      <c r="G629" s="2"/>
      <c r="H629" s="2"/>
      <c r="I629" s="2"/>
      <c r="J629" s="2"/>
      <c r="K629" s="2"/>
      <c r="L629" s="2"/>
      <c r="M629" s="2"/>
      <c r="N629" s="386"/>
      <c r="O629" s="2"/>
      <c r="P629" s="30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384"/>
      <c r="C630" s="385"/>
      <c r="D630" s="385"/>
      <c r="E630" s="2"/>
      <c r="F630" s="2"/>
      <c r="G630" s="2"/>
      <c r="H630" s="2"/>
      <c r="I630" s="2"/>
      <c r="J630" s="2"/>
      <c r="K630" s="2"/>
      <c r="L630" s="2"/>
      <c r="M630" s="2"/>
      <c r="N630" s="386"/>
      <c r="O630" s="2"/>
      <c r="P630" s="30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384"/>
      <c r="C631" s="385"/>
      <c r="D631" s="385"/>
      <c r="E631" s="2"/>
      <c r="F631" s="2"/>
      <c r="G631" s="2"/>
      <c r="H631" s="2"/>
      <c r="I631" s="2"/>
      <c r="J631" s="2"/>
      <c r="K631" s="2"/>
      <c r="L631" s="2"/>
      <c r="M631" s="2"/>
      <c r="N631" s="386"/>
      <c r="O631" s="2"/>
      <c r="P631" s="30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384"/>
      <c r="C632" s="385"/>
      <c r="D632" s="385"/>
      <c r="E632" s="2"/>
      <c r="F632" s="2"/>
      <c r="G632" s="2"/>
      <c r="H632" s="2"/>
      <c r="I632" s="2"/>
      <c r="J632" s="2"/>
      <c r="K632" s="2"/>
      <c r="L632" s="2"/>
      <c r="M632" s="2"/>
      <c r="N632" s="386"/>
      <c r="O632" s="2"/>
      <c r="P632" s="30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384"/>
      <c r="C633" s="385"/>
      <c r="D633" s="385"/>
      <c r="E633" s="2"/>
      <c r="F633" s="2"/>
      <c r="G633" s="2"/>
      <c r="H633" s="2"/>
      <c r="I633" s="2"/>
      <c r="J633" s="2"/>
      <c r="K633" s="2"/>
      <c r="L633" s="2"/>
      <c r="M633" s="2"/>
      <c r="N633" s="386"/>
      <c r="O633" s="2"/>
      <c r="P633" s="30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384"/>
      <c r="C634" s="385"/>
      <c r="D634" s="385"/>
      <c r="E634" s="2"/>
      <c r="F634" s="2"/>
      <c r="G634" s="2"/>
      <c r="H634" s="2"/>
      <c r="I634" s="2"/>
      <c r="J634" s="2"/>
      <c r="K634" s="2"/>
      <c r="L634" s="2"/>
      <c r="M634" s="2"/>
      <c r="N634" s="386"/>
      <c r="O634" s="2"/>
      <c r="P634" s="30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384"/>
      <c r="C635" s="385"/>
      <c r="D635" s="385"/>
      <c r="E635" s="2"/>
      <c r="F635" s="2"/>
      <c r="G635" s="2"/>
      <c r="H635" s="2"/>
      <c r="I635" s="2"/>
      <c r="J635" s="2"/>
      <c r="K635" s="2"/>
      <c r="L635" s="2"/>
      <c r="M635" s="2"/>
      <c r="N635" s="386"/>
      <c r="O635" s="2"/>
      <c r="P635" s="30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384"/>
      <c r="C636" s="385"/>
      <c r="D636" s="385"/>
      <c r="E636" s="2"/>
      <c r="F636" s="2"/>
      <c r="G636" s="2"/>
      <c r="H636" s="2"/>
      <c r="I636" s="2"/>
      <c r="J636" s="2"/>
      <c r="K636" s="2"/>
      <c r="L636" s="2"/>
      <c r="M636" s="2"/>
      <c r="N636" s="386"/>
      <c r="O636" s="2"/>
      <c r="P636" s="30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384"/>
      <c r="C637" s="385"/>
      <c r="D637" s="385"/>
      <c r="E637" s="2"/>
      <c r="F637" s="2"/>
      <c r="G637" s="2"/>
      <c r="H637" s="2"/>
      <c r="I637" s="2"/>
      <c r="J637" s="2"/>
      <c r="K637" s="2"/>
      <c r="L637" s="2"/>
      <c r="M637" s="2"/>
      <c r="N637" s="386"/>
      <c r="O637" s="2"/>
      <c r="P637" s="30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384"/>
      <c r="C638" s="385"/>
      <c r="D638" s="385"/>
      <c r="E638" s="2"/>
      <c r="F638" s="2"/>
      <c r="G638" s="2"/>
      <c r="H638" s="2"/>
      <c r="I638" s="2"/>
      <c r="J638" s="2"/>
      <c r="K638" s="2"/>
      <c r="L638" s="2"/>
      <c r="M638" s="2"/>
      <c r="N638" s="386"/>
      <c r="O638" s="2"/>
      <c r="P638" s="30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384"/>
      <c r="C639" s="385"/>
      <c r="D639" s="385"/>
      <c r="E639" s="2"/>
      <c r="F639" s="2"/>
      <c r="G639" s="2"/>
      <c r="H639" s="2"/>
      <c r="I639" s="2"/>
      <c r="J639" s="2"/>
      <c r="K639" s="2"/>
      <c r="L639" s="2"/>
      <c r="M639" s="2"/>
      <c r="N639" s="386"/>
      <c r="O639" s="2"/>
      <c r="P639" s="30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384"/>
      <c r="C640" s="385"/>
      <c r="D640" s="385"/>
      <c r="E640" s="2"/>
      <c r="F640" s="2"/>
      <c r="G640" s="2"/>
      <c r="H640" s="2"/>
      <c r="I640" s="2"/>
      <c r="J640" s="2"/>
      <c r="K640" s="2"/>
      <c r="L640" s="2"/>
      <c r="M640" s="2"/>
      <c r="N640" s="386"/>
      <c r="O640" s="2"/>
      <c r="P640" s="30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384"/>
      <c r="C641" s="385"/>
      <c r="D641" s="385"/>
      <c r="E641" s="2"/>
      <c r="F641" s="2"/>
      <c r="G641" s="2"/>
      <c r="H641" s="2"/>
      <c r="I641" s="2"/>
      <c r="J641" s="2"/>
      <c r="K641" s="2"/>
      <c r="L641" s="2"/>
      <c r="M641" s="2"/>
      <c r="N641" s="386"/>
      <c r="O641" s="2"/>
      <c r="P641" s="30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384"/>
      <c r="C642" s="385"/>
      <c r="D642" s="385"/>
      <c r="E642" s="2"/>
      <c r="F642" s="2"/>
      <c r="G642" s="2"/>
      <c r="H642" s="2"/>
      <c r="I642" s="2"/>
      <c r="J642" s="2"/>
      <c r="K642" s="2"/>
      <c r="L642" s="2"/>
      <c r="M642" s="2"/>
      <c r="N642" s="386"/>
      <c r="O642" s="2"/>
      <c r="P642" s="30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384"/>
      <c r="C643" s="385"/>
      <c r="D643" s="385"/>
      <c r="E643" s="2"/>
      <c r="F643" s="2"/>
      <c r="G643" s="2"/>
      <c r="H643" s="2"/>
      <c r="I643" s="2"/>
      <c r="J643" s="2"/>
      <c r="K643" s="2"/>
      <c r="L643" s="2"/>
      <c r="M643" s="2"/>
      <c r="N643" s="386"/>
      <c r="O643" s="2"/>
      <c r="P643" s="30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384"/>
      <c r="C644" s="385"/>
      <c r="D644" s="385"/>
      <c r="E644" s="2"/>
      <c r="F644" s="2"/>
      <c r="G644" s="2"/>
      <c r="H644" s="2"/>
      <c r="I644" s="2"/>
      <c r="J644" s="2"/>
      <c r="K644" s="2"/>
      <c r="L644" s="2"/>
      <c r="M644" s="2"/>
      <c r="N644" s="386"/>
      <c r="O644" s="2"/>
      <c r="P644" s="30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384"/>
      <c r="C645" s="385"/>
      <c r="D645" s="385"/>
      <c r="E645" s="2"/>
      <c r="F645" s="2"/>
      <c r="G645" s="2"/>
      <c r="H645" s="2"/>
      <c r="I645" s="2"/>
      <c r="J645" s="2"/>
      <c r="K645" s="2"/>
      <c r="L645" s="2"/>
      <c r="M645" s="2"/>
      <c r="N645" s="386"/>
      <c r="O645" s="2"/>
      <c r="P645" s="30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384"/>
      <c r="C646" s="385"/>
      <c r="D646" s="385"/>
      <c r="E646" s="2"/>
      <c r="F646" s="2"/>
      <c r="G646" s="2"/>
      <c r="H646" s="2"/>
      <c r="I646" s="2"/>
      <c r="J646" s="2"/>
      <c r="K646" s="2"/>
      <c r="L646" s="2"/>
      <c r="M646" s="2"/>
      <c r="N646" s="386"/>
      <c r="O646" s="2"/>
      <c r="P646" s="30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384"/>
      <c r="C647" s="385"/>
      <c r="D647" s="385"/>
      <c r="E647" s="2"/>
      <c r="F647" s="2"/>
      <c r="G647" s="2"/>
      <c r="H647" s="2"/>
      <c r="I647" s="2"/>
      <c r="J647" s="2"/>
      <c r="K647" s="2"/>
      <c r="L647" s="2"/>
      <c r="M647" s="2"/>
      <c r="N647" s="386"/>
      <c r="O647" s="2"/>
      <c r="P647" s="30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384"/>
      <c r="C648" s="385"/>
      <c r="D648" s="385"/>
      <c r="E648" s="2"/>
      <c r="F648" s="2"/>
      <c r="G648" s="2"/>
      <c r="H648" s="2"/>
      <c r="I648" s="2"/>
      <c r="J648" s="2"/>
      <c r="K648" s="2"/>
      <c r="L648" s="2"/>
      <c r="M648" s="2"/>
      <c r="N648" s="386"/>
      <c r="O648" s="2"/>
      <c r="P648" s="30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384"/>
      <c r="C649" s="385"/>
      <c r="D649" s="385"/>
      <c r="E649" s="2"/>
      <c r="F649" s="2"/>
      <c r="G649" s="2"/>
      <c r="H649" s="2"/>
      <c r="I649" s="2"/>
      <c r="J649" s="2"/>
      <c r="K649" s="2"/>
      <c r="L649" s="2"/>
      <c r="M649" s="2"/>
      <c r="N649" s="386"/>
      <c r="O649" s="2"/>
      <c r="P649" s="30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384"/>
      <c r="C650" s="385"/>
      <c r="D650" s="385"/>
      <c r="E650" s="2"/>
      <c r="F650" s="2"/>
      <c r="G650" s="2"/>
      <c r="H650" s="2"/>
      <c r="I650" s="2"/>
      <c r="J650" s="2"/>
      <c r="K650" s="2"/>
      <c r="L650" s="2"/>
      <c r="M650" s="2"/>
      <c r="N650" s="386"/>
      <c r="O650" s="2"/>
      <c r="P650" s="30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384"/>
      <c r="C651" s="385"/>
      <c r="D651" s="385"/>
      <c r="E651" s="2"/>
      <c r="F651" s="2"/>
      <c r="G651" s="2"/>
      <c r="H651" s="2"/>
      <c r="I651" s="2"/>
      <c r="J651" s="2"/>
      <c r="K651" s="2"/>
      <c r="L651" s="2"/>
      <c r="M651" s="2"/>
      <c r="N651" s="386"/>
      <c r="O651" s="2"/>
      <c r="P651" s="30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384"/>
      <c r="C652" s="385"/>
      <c r="D652" s="385"/>
      <c r="E652" s="2"/>
      <c r="F652" s="2"/>
      <c r="G652" s="2"/>
      <c r="H652" s="2"/>
      <c r="I652" s="2"/>
      <c r="J652" s="2"/>
      <c r="K652" s="2"/>
      <c r="L652" s="2"/>
      <c r="M652" s="2"/>
      <c r="N652" s="386"/>
      <c r="O652" s="2"/>
      <c r="P652" s="30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384"/>
      <c r="C653" s="385"/>
      <c r="D653" s="385"/>
      <c r="E653" s="2"/>
      <c r="F653" s="2"/>
      <c r="G653" s="2"/>
      <c r="H653" s="2"/>
      <c r="I653" s="2"/>
      <c r="J653" s="2"/>
      <c r="K653" s="2"/>
      <c r="L653" s="2"/>
      <c r="M653" s="2"/>
      <c r="N653" s="386"/>
      <c r="O653" s="2"/>
      <c r="P653" s="30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384"/>
      <c r="C654" s="385"/>
      <c r="D654" s="385"/>
      <c r="E654" s="2"/>
      <c r="F654" s="2"/>
      <c r="G654" s="2"/>
      <c r="H654" s="2"/>
      <c r="I654" s="2"/>
      <c r="J654" s="2"/>
      <c r="K654" s="2"/>
      <c r="L654" s="2"/>
      <c r="M654" s="2"/>
      <c r="N654" s="386"/>
      <c r="O654" s="2"/>
      <c r="P654" s="30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384"/>
      <c r="C655" s="385"/>
      <c r="D655" s="385"/>
      <c r="E655" s="2"/>
      <c r="F655" s="2"/>
      <c r="G655" s="2"/>
      <c r="H655" s="2"/>
      <c r="I655" s="2"/>
      <c r="J655" s="2"/>
      <c r="K655" s="2"/>
      <c r="L655" s="2"/>
      <c r="M655" s="2"/>
      <c r="N655" s="386"/>
      <c r="O655" s="2"/>
      <c r="P655" s="30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384"/>
      <c r="C656" s="385"/>
      <c r="D656" s="385"/>
      <c r="E656" s="2"/>
      <c r="F656" s="2"/>
      <c r="G656" s="2"/>
      <c r="H656" s="2"/>
      <c r="I656" s="2"/>
      <c r="J656" s="2"/>
      <c r="K656" s="2"/>
      <c r="L656" s="2"/>
      <c r="M656" s="2"/>
      <c r="N656" s="386"/>
      <c r="O656" s="2"/>
      <c r="P656" s="30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384"/>
      <c r="C657" s="385"/>
      <c r="D657" s="385"/>
      <c r="E657" s="2"/>
      <c r="F657" s="2"/>
      <c r="G657" s="2"/>
      <c r="H657" s="2"/>
      <c r="I657" s="2"/>
      <c r="J657" s="2"/>
      <c r="K657" s="2"/>
      <c r="L657" s="2"/>
      <c r="M657" s="2"/>
      <c r="N657" s="386"/>
      <c r="O657" s="2"/>
      <c r="P657" s="30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384"/>
      <c r="C658" s="385"/>
      <c r="D658" s="385"/>
      <c r="E658" s="2"/>
      <c r="F658" s="2"/>
      <c r="G658" s="2"/>
      <c r="H658" s="2"/>
      <c r="I658" s="2"/>
      <c r="J658" s="2"/>
      <c r="K658" s="2"/>
      <c r="L658" s="2"/>
      <c r="M658" s="2"/>
      <c r="N658" s="386"/>
      <c r="O658" s="2"/>
      <c r="P658" s="30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384"/>
      <c r="C659" s="385"/>
      <c r="D659" s="385"/>
      <c r="E659" s="2"/>
      <c r="F659" s="2"/>
      <c r="G659" s="2"/>
      <c r="H659" s="2"/>
      <c r="I659" s="2"/>
      <c r="J659" s="2"/>
      <c r="K659" s="2"/>
      <c r="L659" s="2"/>
      <c r="M659" s="2"/>
      <c r="N659" s="386"/>
      <c r="O659" s="2"/>
      <c r="P659" s="30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384"/>
      <c r="C660" s="385"/>
      <c r="D660" s="385"/>
      <c r="E660" s="2"/>
      <c r="F660" s="2"/>
      <c r="G660" s="2"/>
      <c r="H660" s="2"/>
      <c r="I660" s="2"/>
      <c r="J660" s="2"/>
      <c r="K660" s="2"/>
      <c r="L660" s="2"/>
      <c r="M660" s="2"/>
      <c r="N660" s="386"/>
      <c r="O660" s="2"/>
      <c r="P660" s="30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384"/>
      <c r="C661" s="385"/>
      <c r="D661" s="385"/>
      <c r="E661" s="2"/>
      <c r="F661" s="2"/>
      <c r="G661" s="2"/>
      <c r="H661" s="2"/>
      <c r="I661" s="2"/>
      <c r="J661" s="2"/>
      <c r="K661" s="2"/>
      <c r="L661" s="2"/>
      <c r="M661" s="2"/>
      <c r="N661" s="386"/>
      <c r="O661" s="2"/>
      <c r="P661" s="30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384"/>
      <c r="C662" s="385"/>
      <c r="D662" s="385"/>
      <c r="E662" s="2"/>
      <c r="F662" s="2"/>
      <c r="G662" s="2"/>
      <c r="H662" s="2"/>
      <c r="I662" s="2"/>
      <c r="J662" s="2"/>
      <c r="K662" s="2"/>
      <c r="L662" s="2"/>
      <c r="M662" s="2"/>
      <c r="N662" s="386"/>
      <c r="O662" s="2"/>
      <c r="P662" s="30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384"/>
      <c r="C663" s="385"/>
      <c r="D663" s="385"/>
      <c r="E663" s="2"/>
      <c r="F663" s="2"/>
      <c r="G663" s="2"/>
      <c r="H663" s="2"/>
      <c r="I663" s="2"/>
      <c r="J663" s="2"/>
      <c r="K663" s="2"/>
      <c r="L663" s="2"/>
      <c r="M663" s="2"/>
      <c r="N663" s="386"/>
      <c r="O663" s="2"/>
      <c r="P663" s="30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384"/>
      <c r="C664" s="385"/>
      <c r="D664" s="385"/>
      <c r="E664" s="2"/>
      <c r="F664" s="2"/>
      <c r="G664" s="2"/>
      <c r="H664" s="2"/>
      <c r="I664" s="2"/>
      <c r="J664" s="2"/>
      <c r="K664" s="2"/>
      <c r="L664" s="2"/>
      <c r="M664" s="2"/>
      <c r="N664" s="386"/>
      <c r="O664" s="2"/>
      <c r="P664" s="30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384"/>
      <c r="C665" s="385"/>
      <c r="D665" s="385"/>
      <c r="E665" s="2"/>
      <c r="F665" s="2"/>
      <c r="G665" s="2"/>
      <c r="H665" s="2"/>
      <c r="I665" s="2"/>
      <c r="J665" s="2"/>
      <c r="K665" s="2"/>
      <c r="L665" s="2"/>
      <c r="M665" s="2"/>
      <c r="N665" s="386"/>
      <c r="O665" s="2"/>
      <c r="P665" s="30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384"/>
      <c r="C666" s="385"/>
      <c r="D666" s="385"/>
      <c r="E666" s="2"/>
      <c r="F666" s="2"/>
      <c r="G666" s="2"/>
      <c r="H666" s="2"/>
      <c r="I666" s="2"/>
      <c r="J666" s="2"/>
      <c r="K666" s="2"/>
      <c r="L666" s="2"/>
      <c r="M666" s="2"/>
      <c r="N666" s="386"/>
      <c r="O666" s="2"/>
      <c r="P666" s="30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384"/>
      <c r="C667" s="385"/>
      <c r="D667" s="385"/>
      <c r="E667" s="2"/>
      <c r="F667" s="2"/>
      <c r="G667" s="2"/>
      <c r="H667" s="2"/>
      <c r="I667" s="2"/>
      <c r="J667" s="2"/>
      <c r="K667" s="2"/>
      <c r="L667" s="2"/>
      <c r="M667" s="2"/>
      <c r="N667" s="386"/>
      <c r="O667" s="2"/>
      <c r="P667" s="30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384"/>
      <c r="C668" s="385"/>
      <c r="D668" s="385"/>
      <c r="E668" s="2"/>
      <c r="F668" s="2"/>
      <c r="G668" s="2"/>
      <c r="H668" s="2"/>
      <c r="I668" s="2"/>
      <c r="J668" s="2"/>
      <c r="K668" s="2"/>
      <c r="L668" s="2"/>
      <c r="M668" s="2"/>
      <c r="N668" s="386"/>
      <c r="O668" s="2"/>
      <c r="P668" s="30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384"/>
      <c r="C669" s="385"/>
      <c r="D669" s="385"/>
      <c r="E669" s="2"/>
      <c r="F669" s="2"/>
      <c r="G669" s="2"/>
      <c r="H669" s="2"/>
      <c r="I669" s="2"/>
      <c r="J669" s="2"/>
      <c r="K669" s="2"/>
      <c r="L669" s="2"/>
      <c r="M669" s="2"/>
      <c r="N669" s="386"/>
      <c r="O669" s="2"/>
      <c r="P669" s="30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384"/>
      <c r="C670" s="385"/>
      <c r="D670" s="385"/>
      <c r="E670" s="2"/>
      <c r="F670" s="2"/>
      <c r="G670" s="2"/>
      <c r="H670" s="2"/>
      <c r="I670" s="2"/>
      <c r="J670" s="2"/>
      <c r="K670" s="2"/>
      <c r="L670" s="2"/>
      <c r="M670" s="2"/>
      <c r="N670" s="386"/>
      <c r="O670" s="2"/>
      <c r="P670" s="30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384"/>
      <c r="C671" s="385"/>
      <c r="D671" s="385"/>
      <c r="E671" s="2"/>
      <c r="F671" s="2"/>
      <c r="G671" s="2"/>
      <c r="H671" s="2"/>
      <c r="I671" s="2"/>
      <c r="J671" s="2"/>
      <c r="K671" s="2"/>
      <c r="L671" s="2"/>
      <c r="M671" s="2"/>
      <c r="N671" s="386"/>
      <c r="O671" s="2"/>
      <c r="P671" s="30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384"/>
      <c r="C672" s="385"/>
      <c r="D672" s="385"/>
      <c r="E672" s="2"/>
      <c r="F672" s="2"/>
      <c r="G672" s="2"/>
      <c r="H672" s="2"/>
      <c r="I672" s="2"/>
      <c r="J672" s="2"/>
      <c r="K672" s="2"/>
      <c r="L672" s="2"/>
      <c r="M672" s="2"/>
      <c r="N672" s="386"/>
      <c r="O672" s="2"/>
      <c r="P672" s="30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384"/>
      <c r="C673" s="385"/>
      <c r="D673" s="385"/>
      <c r="E673" s="2"/>
      <c r="F673" s="2"/>
      <c r="G673" s="2"/>
      <c r="H673" s="2"/>
      <c r="I673" s="2"/>
      <c r="J673" s="2"/>
      <c r="K673" s="2"/>
      <c r="L673" s="2"/>
      <c r="M673" s="2"/>
      <c r="N673" s="386"/>
      <c r="O673" s="2"/>
      <c r="P673" s="30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384"/>
      <c r="C674" s="385"/>
      <c r="D674" s="385"/>
      <c r="E674" s="2"/>
      <c r="F674" s="2"/>
      <c r="G674" s="2"/>
      <c r="H674" s="2"/>
      <c r="I674" s="2"/>
      <c r="J674" s="2"/>
      <c r="K674" s="2"/>
      <c r="L674" s="2"/>
      <c r="M674" s="2"/>
      <c r="N674" s="386"/>
      <c r="O674" s="2"/>
      <c r="P674" s="30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384"/>
      <c r="C675" s="385"/>
      <c r="D675" s="385"/>
      <c r="E675" s="2"/>
      <c r="F675" s="2"/>
      <c r="G675" s="2"/>
      <c r="H675" s="2"/>
      <c r="I675" s="2"/>
      <c r="J675" s="2"/>
      <c r="K675" s="2"/>
      <c r="L675" s="2"/>
      <c r="M675" s="2"/>
      <c r="N675" s="386"/>
      <c r="O675" s="2"/>
      <c r="P675" s="30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384"/>
      <c r="C676" s="385"/>
      <c r="D676" s="385"/>
      <c r="E676" s="2"/>
      <c r="F676" s="2"/>
      <c r="G676" s="2"/>
      <c r="H676" s="2"/>
      <c r="I676" s="2"/>
      <c r="J676" s="2"/>
      <c r="K676" s="2"/>
      <c r="L676" s="2"/>
      <c r="M676" s="2"/>
      <c r="N676" s="386"/>
      <c r="O676" s="2"/>
      <c r="P676" s="30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384"/>
      <c r="C677" s="385"/>
      <c r="D677" s="385"/>
      <c r="E677" s="2"/>
      <c r="F677" s="2"/>
      <c r="G677" s="2"/>
      <c r="H677" s="2"/>
      <c r="I677" s="2"/>
      <c r="J677" s="2"/>
      <c r="K677" s="2"/>
      <c r="L677" s="2"/>
      <c r="M677" s="2"/>
      <c r="N677" s="386"/>
      <c r="O677" s="2"/>
      <c r="P677" s="30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384"/>
      <c r="C678" s="385"/>
      <c r="D678" s="385"/>
      <c r="E678" s="2"/>
      <c r="F678" s="2"/>
      <c r="G678" s="2"/>
      <c r="H678" s="2"/>
      <c r="I678" s="2"/>
      <c r="J678" s="2"/>
      <c r="K678" s="2"/>
      <c r="L678" s="2"/>
      <c r="M678" s="2"/>
      <c r="N678" s="386"/>
      <c r="O678" s="2"/>
      <c r="P678" s="30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384"/>
      <c r="C679" s="385"/>
      <c r="D679" s="385"/>
      <c r="E679" s="2"/>
      <c r="F679" s="2"/>
      <c r="G679" s="2"/>
      <c r="H679" s="2"/>
      <c r="I679" s="2"/>
      <c r="J679" s="2"/>
      <c r="K679" s="2"/>
      <c r="L679" s="2"/>
      <c r="M679" s="2"/>
      <c r="N679" s="386"/>
      <c r="O679" s="2"/>
      <c r="P679" s="30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384"/>
      <c r="C680" s="385"/>
      <c r="D680" s="385"/>
      <c r="E680" s="2"/>
      <c r="F680" s="2"/>
      <c r="G680" s="2"/>
      <c r="H680" s="2"/>
      <c r="I680" s="2"/>
      <c r="J680" s="2"/>
      <c r="K680" s="2"/>
      <c r="L680" s="2"/>
      <c r="M680" s="2"/>
      <c r="N680" s="386"/>
      <c r="O680" s="2"/>
      <c r="P680" s="30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384"/>
      <c r="C681" s="385"/>
      <c r="D681" s="385"/>
      <c r="E681" s="2"/>
      <c r="F681" s="2"/>
      <c r="G681" s="2"/>
      <c r="H681" s="2"/>
      <c r="I681" s="2"/>
      <c r="J681" s="2"/>
      <c r="K681" s="2"/>
      <c r="L681" s="2"/>
      <c r="M681" s="2"/>
      <c r="N681" s="386"/>
      <c r="O681" s="2"/>
      <c r="P681" s="30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384"/>
      <c r="C682" s="385"/>
      <c r="D682" s="385"/>
      <c r="E682" s="2"/>
      <c r="F682" s="2"/>
      <c r="G682" s="2"/>
      <c r="H682" s="2"/>
      <c r="I682" s="2"/>
      <c r="J682" s="2"/>
      <c r="K682" s="2"/>
      <c r="L682" s="2"/>
      <c r="M682" s="2"/>
      <c r="N682" s="386"/>
      <c r="O682" s="2"/>
      <c r="P682" s="30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384"/>
      <c r="C683" s="385"/>
      <c r="D683" s="385"/>
      <c r="E683" s="2"/>
      <c r="F683" s="2"/>
      <c r="G683" s="2"/>
      <c r="H683" s="2"/>
      <c r="I683" s="2"/>
      <c r="J683" s="2"/>
      <c r="K683" s="2"/>
      <c r="L683" s="2"/>
      <c r="M683" s="2"/>
      <c r="N683" s="386"/>
      <c r="O683" s="2"/>
      <c r="P683" s="30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384"/>
      <c r="C684" s="385"/>
      <c r="D684" s="385"/>
      <c r="E684" s="2"/>
      <c r="F684" s="2"/>
      <c r="G684" s="2"/>
      <c r="H684" s="2"/>
      <c r="I684" s="2"/>
      <c r="J684" s="2"/>
      <c r="K684" s="2"/>
      <c r="L684" s="2"/>
      <c r="M684" s="2"/>
      <c r="N684" s="386"/>
      <c r="O684" s="2"/>
      <c r="P684" s="30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384"/>
      <c r="C685" s="385"/>
      <c r="D685" s="385"/>
      <c r="E685" s="2"/>
      <c r="F685" s="2"/>
      <c r="G685" s="2"/>
      <c r="H685" s="2"/>
      <c r="I685" s="2"/>
      <c r="J685" s="2"/>
      <c r="K685" s="2"/>
      <c r="L685" s="2"/>
      <c r="M685" s="2"/>
      <c r="N685" s="386"/>
      <c r="O685" s="2"/>
      <c r="P685" s="30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384"/>
      <c r="C686" s="385"/>
      <c r="D686" s="385"/>
      <c r="E686" s="2"/>
      <c r="F686" s="2"/>
      <c r="G686" s="2"/>
      <c r="H686" s="2"/>
      <c r="I686" s="2"/>
      <c r="J686" s="2"/>
      <c r="K686" s="2"/>
      <c r="L686" s="2"/>
      <c r="M686" s="2"/>
      <c r="N686" s="386"/>
      <c r="O686" s="2"/>
      <c r="P686" s="30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384"/>
      <c r="C687" s="385"/>
      <c r="D687" s="385"/>
      <c r="E687" s="2"/>
      <c r="F687" s="2"/>
      <c r="G687" s="2"/>
      <c r="H687" s="2"/>
      <c r="I687" s="2"/>
      <c r="J687" s="2"/>
      <c r="K687" s="2"/>
      <c r="L687" s="2"/>
      <c r="M687" s="2"/>
      <c r="N687" s="386"/>
      <c r="O687" s="2"/>
      <c r="P687" s="30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384"/>
      <c r="C688" s="385"/>
      <c r="D688" s="385"/>
      <c r="E688" s="2"/>
      <c r="F688" s="2"/>
      <c r="G688" s="2"/>
      <c r="H688" s="2"/>
      <c r="I688" s="2"/>
      <c r="J688" s="2"/>
      <c r="K688" s="2"/>
      <c r="L688" s="2"/>
      <c r="M688" s="2"/>
      <c r="N688" s="386"/>
      <c r="O688" s="2"/>
      <c r="P688" s="30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384"/>
      <c r="C689" s="385"/>
      <c r="D689" s="385"/>
      <c r="E689" s="2"/>
      <c r="F689" s="2"/>
      <c r="G689" s="2"/>
      <c r="H689" s="2"/>
      <c r="I689" s="2"/>
      <c r="J689" s="2"/>
      <c r="K689" s="2"/>
      <c r="L689" s="2"/>
      <c r="M689" s="2"/>
      <c r="N689" s="386"/>
      <c r="O689" s="2"/>
      <c r="P689" s="30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384"/>
      <c r="C690" s="385"/>
      <c r="D690" s="385"/>
      <c r="E690" s="2"/>
      <c r="F690" s="2"/>
      <c r="G690" s="2"/>
      <c r="H690" s="2"/>
      <c r="I690" s="2"/>
      <c r="J690" s="2"/>
      <c r="K690" s="2"/>
      <c r="L690" s="2"/>
      <c r="M690" s="2"/>
      <c r="N690" s="386"/>
      <c r="O690" s="2"/>
      <c r="P690" s="30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384"/>
      <c r="C691" s="385"/>
      <c r="D691" s="385"/>
      <c r="E691" s="2"/>
      <c r="F691" s="2"/>
      <c r="G691" s="2"/>
      <c r="H691" s="2"/>
      <c r="I691" s="2"/>
      <c r="J691" s="2"/>
      <c r="K691" s="2"/>
      <c r="L691" s="2"/>
      <c r="M691" s="2"/>
      <c r="N691" s="386"/>
      <c r="O691" s="2"/>
      <c r="P691" s="30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384"/>
      <c r="C692" s="385"/>
      <c r="D692" s="385"/>
      <c r="E692" s="2"/>
      <c r="F692" s="2"/>
      <c r="G692" s="2"/>
      <c r="H692" s="2"/>
      <c r="I692" s="2"/>
      <c r="J692" s="2"/>
      <c r="K692" s="2"/>
      <c r="L692" s="2"/>
      <c r="M692" s="2"/>
      <c r="N692" s="386"/>
      <c r="O692" s="2"/>
      <c r="P692" s="30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384"/>
      <c r="C693" s="385"/>
      <c r="D693" s="385"/>
      <c r="E693" s="2"/>
      <c r="F693" s="2"/>
      <c r="G693" s="2"/>
      <c r="H693" s="2"/>
      <c r="I693" s="2"/>
      <c r="J693" s="2"/>
      <c r="K693" s="2"/>
      <c r="L693" s="2"/>
      <c r="M693" s="2"/>
      <c r="N693" s="386"/>
      <c r="O693" s="2"/>
      <c r="P693" s="30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384"/>
      <c r="C694" s="385"/>
      <c r="D694" s="385"/>
      <c r="E694" s="2"/>
      <c r="F694" s="2"/>
      <c r="G694" s="2"/>
      <c r="H694" s="2"/>
      <c r="I694" s="2"/>
      <c r="J694" s="2"/>
      <c r="K694" s="2"/>
      <c r="L694" s="2"/>
      <c r="M694" s="2"/>
      <c r="N694" s="386"/>
      <c r="O694" s="2"/>
      <c r="P694" s="30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384"/>
      <c r="C695" s="385"/>
      <c r="D695" s="385"/>
      <c r="E695" s="2"/>
      <c r="F695" s="2"/>
      <c r="G695" s="2"/>
      <c r="H695" s="2"/>
      <c r="I695" s="2"/>
      <c r="J695" s="2"/>
      <c r="K695" s="2"/>
      <c r="L695" s="2"/>
      <c r="M695" s="2"/>
      <c r="N695" s="386"/>
      <c r="O695" s="2"/>
      <c r="P695" s="30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384"/>
      <c r="C696" s="385"/>
      <c r="D696" s="385"/>
      <c r="E696" s="2"/>
      <c r="F696" s="2"/>
      <c r="G696" s="2"/>
      <c r="H696" s="2"/>
      <c r="I696" s="2"/>
      <c r="J696" s="2"/>
      <c r="K696" s="2"/>
      <c r="L696" s="2"/>
      <c r="M696" s="2"/>
      <c r="N696" s="386"/>
      <c r="O696" s="2"/>
      <c r="P696" s="30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384"/>
      <c r="C697" s="385"/>
      <c r="D697" s="385"/>
      <c r="E697" s="2"/>
      <c r="F697" s="2"/>
      <c r="G697" s="2"/>
      <c r="H697" s="2"/>
      <c r="I697" s="2"/>
      <c r="J697" s="2"/>
      <c r="K697" s="2"/>
      <c r="L697" s="2"/>
      <c r="M697" s="2"/>
      <c r="N697" s="386"/>
      <c r="O697" s="2"/>
      <c r="P697" s="30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384"/>
      <c r="C698" s="385"/>
      <c r="D698" s="385"/>
      <c r="E698" s="2"/>
      <c r="F698" s="2"/>
      <c r="G698" s="2"/>
      <c r="H698" s="2"/>
      <c r="I698" s="2"/>
      <c r="J698" s="2"/>
      <c r="K698" s="2"/>
      <c r="L698" s="2"/>
      <c r="M698" s="2"/>
      <c r="N698" s="386"/>
      <c r="O698" s="2"/>
      <c r="P698" s="30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384"/>
      <c r="C699" s="385"/>
      <c r="D699" s="385"/>
      <c r="E699" s="2"/>
      <c r="F699" s="2"/>
      <c r="G699" s="2"/>
      <c r="H699" s="2"/>
      <c r="I699" s="2"/>
      <c r="J699" s="2"/>
      <c r="K699" s="2"/>
      <c r="L699" s="2"/>
      <c r="M699" s="2"/>
      <c r="N699" s="386"/>
      <c r="O699" s="2"/>
      <c r="P699" s="30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384"/>
      <c r="C700" s="385"/>
      <c r="D700" s="385"/>
      <c r="E700" s="2"/>
      <c r="F700" s="2"/>
      <c r="G700" s="2"/>
      <c r="H700" s="2"/>
      <c r="I700" s="2"/>
      <c r="J700" s="2"/>
      <c r="K700" s="2"/>
      <c r="L700" s="2"/>
      <c r="M700" s="2"/>
      <c r="N700" s="386"/>
      <c r="O700" s="2"/>
      <c r="P700" s="30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384"/>
      <c r="C701" s="385"/>
      <c r="D701" s="385"/>
      <c r="E701" s="2"/>
      <c r="F701" s="2"/>
      <c r="G701" s="2"/>
      <c r="H701" s="2"/>
      <c r="I701" s="2"/>
      <c r="J701" s="2"/>
      <c r="K701" s="2"/>
      <c r="L701" s="2"/>
      <c r="M701" s="2"/>
      <c r="N701" s="386"/>
      <c r="O701" s="2"/>
      <c r="P701" s="30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384"/>
      <c r="C702" s="385"/>
      <c r="D702" s="385"/>
      <c r="E702" s="2"/>
      <c r="F702" s="2"/>
      <c r="G702" s="2"/>
      <c r="H702" s="2"/>
      <c r="I702" s="2"/>
      <c r="J702" s="2"/>
      <c r="K702" s="2"/>
      <c r="L702" s="2"/>
      <c r="M702" s="2"/>
      <c r="N702" s="386"/>
      <c r="O702" s="2"/>
      <c r="P702" s="30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384"/>
      <c r="C703" s="385"/>
      <c r="D703" s="385"/>
      <c r="E703" s="2"/>
      <c r="F703" s="2"/>
      <c r="G703" s="2"/>
      <c r="H703" s="2"/>
      <c r="I703" s="2"/>
      <c r="J703" s="2"/>
      <c r="K703" s="2"/>
      <c r="L703" s="2"/>
      <c r="M703" s="2"/>
      <c r="N703" s="386"/>
      <c r="O703" s="2"/>
      <c r="P703" s="30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384"/>
      <c r="C704" s="385"/>
      <c r="D704" s="385"/>
      <c r="E704" s="2"/>
      <c r="F704" s="2"/>
      <c r="G704" s="2"/>
      <c r="H704" s="2"/>
      <c r="I704" s="2"/>
      <c r="J704" s="2"/>
      <c r="K704" s="2"/>
      <c r="L704" s="2"/>
      <c r="M704" s="2"/>
      <c r="N704" s="386"/>
      <c r="O704" s="2"/>
      <c r="P704" s="30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384"/>
      <c r="C705" s="385"/>
      <c r="D705" s="385"/>
      <c r="E705" s="2"/>
      <c r="F705" s="2"/>
      <c r="G705" s="2"/>
      <c r="H705" s="2"/>
      <c r="I705" s="2"/>
      <c r="J705" s="2"/>
      <c r="K705" s="2"/>
      <c r="L705" s="2"/>
      <c r="M705" s="2"/>
      <c r="N705" s="386"/>
      <c r="O705" s="2"/>
      <c r="P705" s="30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384"/>
      <c r="C706" s="385"/>
      <c r="D706" s="385"/>
      <c r="E706" s="2"/>
      <c r="F706" s="2"/>
      <c r="G706" s="2"/>
      <c r="H706" s="2"/>
      <c r="I706" s="2"/>
      <c r="J706" s="2"/>
      <c r="K706" s="2"/>
      <c r="L706" s="2"/>
      <c r="M706" s="2"/>
      <c r="N706" s="386"/>
      <c r="O706" s="2"/>
      <c r="P706" s="30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384"/>
      <c r="C707" s="385"/>
      <c r="D707" s="385"/>
      <c r="E707" s="2"/>
      <c r="F707" s="2"/>
      <c r="G707" s="2"/>
      <c r="H707" s="2"/>
      <c r="I707" s="2"/>
      <c r="J707" s="2"/>
      <c r="K707" s="2"/>
      <c r="L707" s="2"/>
      <c r="M707" s="2"/>
      <c r="N707" s="386"/>
      <c r="O707" s="2"/>
      <c r="P707" s="30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384"/>
      <c r="C708" s="385"/>
      <c r="D708" s="385"/>
      <c r="E708" s="2"/>
      <c r="F708" s="2"/>
      <c r="G708" s="2"/>
      <c r="H708" s="2"/>
      <c r="I708" s="2"/>
      <c r="J708" s="2"/>
      <c r="K708" s="2"/>
      <c r="L708" s="2"/>
      <c r="M708" s="2"/>
      <c r="N708" s="386"/>
      <c r="O708" s="2"/>
      <c r="P708" s="30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384"/>
      <c r="C709" s="385"/>
      <c r="D709" s="385"/>
      <c r="E709" s="2"/>
      <c r="F709" s="2"/>
      <c r="G709" s="2"/>
      <c r="H709" s="2"/>
      <c r="I709" s="2"/>
      <c r="J709" s="2"/>
      <c r="K709" s="2"/>
      <c r="L709" s="2"/>
      <c r="M709" s="2"/>
      <c r="N709" s="386"/>
      <c r="O709" s="2"/>
      <c r="P709" s="30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384"/>
      <c r="C710" s="385"/>
      <c r="D710" s="385"/>
      <c r="E710" s="2"/>
      <c r="F710" s="2"/>
      <c r="G710" s="2"/>
      <c r="H710" s="2"/>
      <c r="I710" s="2"/>
      <c r="J710" s="2"/>
      <c r="K710" s="2"/>
      <c r="L710" s="2"/>
      <c r="M710" s="2"/>
      <c r="N710" s="386"/>
      <c r="O710" s="2"/>
      <c r="P710" s="30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384"/>
      <c r="C711" s="385"/>
      <c r="D711" s="385"/>
      <c r="E711" s="2"/>
      <c r="F711" s="2"/>
      <c r="G711" s="2"/>
      <c r="H711" s="2"/>
      <c r="I711" s="2"/>
      <c r="J711" s="2"/>
      <c r="K711" s="2"/>
      <c r="L711" s="2"/>
      <c r="M711" s="2"/>
      <c r="N711" s="386"/>
      <c r="O711" s="2"/>
      <c r="P711" s="30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384"/>
      <c r="C712" s="385"/>
      <c r="D712" s="385"/>
      <c r="E712" s="2"/>
      <c r="F712" s="2"/>
      <c r="G712" s="2"/>
      <c r="H712" s="2"/>
      <c r="I712" s="2"/>
      <c r="J712" s="2"/>
      <c r="K712" s="2"/>
      <c r="L712" s="2"/>
      <c r="M712" s="2"/>
      <c r="N712" s="386"/>
      <c r="O712" s="2"/>
      <c r="P712" s="30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384"/>
      <c r="C713" s="385"/>
      <c r="D713" s="385"/>
      <c r="E713" s="2"/>
      <c r="F713" s="2"/>
      <c r="G713" s="2"/>
      <c r="H713" s="2"/>
      <c r="I713" s="2"/>
      <c r="J713" s="2"/>
      <c r="K713" s="2"/>
      <c r="L713" s="2"/>
      <c r="M713" s="2"/>
      <c r="N713" s="386"/>
      <c r="O713" s="2"/>
      <c r="P713" s="30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384"/>
      <c r="C714" s="385"/>
      <c r="D714" s="385"/>
      <c r="E714" s="2"/>
      <c r="F714" s="2"/>
      <c r="G714" s="2"/>
      <c r="H714" s="2"/>
      <c r="I714" s="2"/>
      <c r="J714" s="2"/>
      <c r="K714" s="2"/>
      <c r="L714" s="2"/>
      <c r="M714" s="2"/>
      <c r="N714" s="386"/>
      <c r="O714" s="2"/>
      <c r="P714" s="30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384"/>
      <c r="C715" s="385"/>
      <c r="D715" s="385"/>
      <c r="E715" s="2"/>
      <c r="F715" s="2"/>
      <c r="G715" s="2"/>
      <c r="H715" s="2"/>
      <c r="I715" s="2"/>
      <c r="J715" s="2"/>
      <c r="K715" s="2"/>
      <c r="L715" s="2"/>
      <c r="M715" s="2"/>
      <c r="N715" s="386"/>
      <c r="O715" s="2"/>
      <c r="P715" s="30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384"/>
      <c r="C716" s="385"/>
      <c r="D716" s="385"/>
      <c r="E716" s="2"/>
      <c r="F716" s="2"/>
      <c r="G716" s="2"/>
      <c r="H716" s="2"/>
      <c r="I716" s="2"/>
      <c r="J716" s="2"/>
      <c r="K716" s="2"/>
      <c r="L716" s="2"/>
      <c r="M716" s="2"/>
      <c r="N716" s="386"/>
      <c r="O716" s="2"/>
      <c r="P716" s="30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384"/>
      <c r="C717" s="385"/>
      <c r="D717" s="385"/>
      <c r="E717" s="2"/>
      <c r="F717" s="2"/>
      <c r="G717" s="2"/>
      <c r="H717" s="2"/>
      <c r="I717" s="2"/>
      <c r="J717" s="2"/>
      <c r="K717" s="2"/>
      <c r="L717" s="2"/>
      <c r="M717" s="2"/>
      <c r="N717" s="386"/>
      <c r="O717" s="2"/>
      <c r="P717" s="30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384"/>
      <c r="C718" s="385"/>
      <c r="D718" s="385"/>
      <c r="E718" s="2"/>
      <c r="F718" s="2"/>
      <c r="G718" s="2"/>
      <c r="H718" s="2"/>
      <c r="I718" s="2"/>
      <c r="J718" s="2"/>
      <c r="K718" s="2"/>
      <c r="L718" s="2"/>
      <c r="M718" s="2"/>
      <c r="N718" s="386"/>
      <c r="O718" s="2"/>
      <c r="P718" s="30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384"/>
      <c r="C719" s="385"/>
      <c r="D719" s="385"/>
      <c r="E719" s="2"/>
      <c r="F719" s="2"/>
      <c r="G719" s="2"/>
      <c r="H719" s="2"/>
      <c r="I719" s="2"/>
      <c r="J719" s="2"/>
      <c r="K719" s="2"/>
      <c r="L719" s="2"/>
      <c r="M719" s="2"/>
      <c r="N719" s="386"/>
      <c r="O719" s="2"/>
      <c r="P719" s="30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384"/>
      <c r="C720" s="385"/>
      <c r="D720" s="385"/>
      <c r="E720" s="2"/>
      <c r="F720" s="2"/>
      <c r="G720" s="2"/>
      <c r="H720" s="2"/>
      <c r="I720" s="2"/>
      <c r="J720" s="2"/>
      <c r="K720" s="2"/>
      <c r="L720" s="2"/>
      <c r="M720" s="2"/>
      <c r="N720" s="386"/>
      <c r="O720" s="2"/>
      <c r="P720" s="30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384"/>
      <c r="C721" s="385"/>
      <c r="D721" s="385"/>
      <c r="E721" s="2"/>
      <c r="F721" s="2"/>
      <c r="G721" s="2"/>
      <c r="H721" s="2"/>
      <c r="I721" s="2"/>
      <c r="J721" s="2"/>
      <c r="K721" s="2"/>
      <c r="L721" s="2"/>
      <c r="M721" s="2"/>
      <c r="N721" s="386"/>
      <c r="O721" s="2"/>
      <c r="P721" s="30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384"/>
      <c r="C722" s="385"/>
      <c r="D722" s="385"/>
      <c r="E722" s="2"/>
      <c r="F722" s="2"/>
      <c r="G722" s="2"/>
      <c r="H722" s="2"/>
      <c r="I722" s="2"/>
      <c r="J722" s="2"/>
      <c r="K722" s="2"/>
      <c r="L722" s="2"/>
      <c r="M722" s="2"/>
      <c r="N722" s="386"/>
      <c r="O722" s="2"/>
      <c r="P722" s="30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384"/>
      <c r="C723" s="385"/>
      <c r="D723" s="385"/>
      <c r="E723" s="2"/>
      <c r="F723" s="2"/>
      <c r="G723" s="2"/>
      <c r="H723" s="2"/>
      <c r="I723" s="2"/>
      <c r="J723" s="2"/>
      <c r="K723" s="2"/>
      <c r="L723" s="2"/>
      <c r="M723" s="2"/>
      <c r="N723" s="386"/>
      <c r="O723" s="2"/>
      <c r="P723" s="30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384"/>
      <c r="C724" s="385"/>
      <c r="D724" s="385"/>
      <c r="E724" s="2"/>
      <c r="F724" s="2"/>
      <c r="G724" s="2"/>
      <c r="H724" s="2"/>
      <c r="I724" s="2"/>
      <c r="J724" s="2"/>
      <c r="K724" s="2"/>
      <c r="L724" s="2"/>
      <c r="M724" s="2"/>
      <c r="N724" s="386"/>
      <c r="O724" s="2"/>
      <c r="P724" s="30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384"/>
      <c r="C725" s="385"/>
      <c r="D725" s="385"/>
      <c r="E725" s="2"/>
      <c r="F725" s="2"/>
      <c r="G725" s="2"/>
      <c r="H725" s="2"/>
      <c r="I725" s="2"/>
      <c r="J725" s="2"/>
      <c r="K725" s="2"/>
      <c r="L725" s="2"/>
      <c r="M725" s="2"/>
      <c r="N725" s="386"/>
      <c r="O725" s="2"/>
      <c r="P725" s="30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384"/>
      <c r="C726" s="385"/>
      <c r="D726" s="385"/>
      <c r="E726" s="2"/>
      <c r="F726" s="2"/>
      <c r="G726" s="2"/>
      <c r="H726" s="2"/>
      <c r="I726" s="2"/>
      <c r="J726" s="2"/>
      <c r="K726" s="2"/>
      <c r="L726" s="2"/>
      <c r="M726" s="2"/>
      <c r="N726" s="386"/>
      <c r="O726" s="2"/>
      <c r="P726" s="30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384"/>
      <c r="C727" s="385"/>
      <c r="D727" s="385"/>
      <c r="E727" s="2"/>
      <c r="F727" s="2"/>
      <c r="G727" s="2"/>
      <c r="H727" s="2"/>
      <c r="I727" s="2"/>
      <c r="J727" s="2"/>
      <c r="K727" s="2"/>
      <c r="L727" s="2"/>
      <c r="M727" s="2"/>
      <c r="N727" s="386"/>
      <c r="O727" s="2"/>
      <c r="P727" s="30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384"/>
      <c r="C728" s="385"/>
      <c r="D728" s="385"/>
      <c r="E728" s="2"/>
      <c r="F728" s="2"/>
      <c r="G728" s="2"/>
      <c r="H728" s="2"/>
      <c r="I728" s="2"/>
      <c r="J728" s="2"/>
      <c r="K728" s="2"/>
      <c r="L728" s="2"/>
      <c r="M728" s="2"/>
      <c r="N728" s="386"/>
      <c r="O728" s="2"/>
      <c r="P728" s="30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384"/>
      <c r="C729" s="385"/>
      <c r="D729" s="385"/>
      <c r="E729" s="2"/>
      <c r="F729" s="2"/>
      <c r="G729" s="2"/>
      <c r="H729" s="2"/>
      <c r="I729" s="2"/>
      <c r="J729" s="2"/>
      <c r="K729" s="2"/>
      <c r="L729" s="2"/>
      <c r="M729" s="2"/>
      <c r="N729" s="386"/>
      <c r="O729" s="2"/>
      <c r="P729" s="30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384"/>
      <c r="C730" s="385"/>
      <c r="D730" s="385"/>
      <c r="E730" s="2"/>
      <c r="F730" s="2"/>
      <c r="G730" s="2"/>
      <c r="H730" s="2"/>
      <c r="I730" s="2"/>
      <c r="J730" s="2"/>
      <c r="K730" s="2"/>
      <c r="L730" s="2"/>
      <c r="M730" s="2"/>
      <c r="N730" s="386"/>
      <c r="O730" s="2"/>
      <c r="P730" s="30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384"/>
      <c r="C731" s="385"/>
      <c r="D731" s="385"/>
      <c r="E731" s="2"/>
      <c r="F731" s="2"/>
      <c r="G731" s="2"/>
      <c r="H731" s="2"/>
      <c r="I731" s="2"/>
      <c r="J731" s="2"/>
      <c r="K731" s="2"/>
      <c r="L731" s="2"/>
      <c r="M731" s="2"/>
      <c r="N731" s="386"/>
      <c r="O731" s="2"/>
      <c r="P731" s="30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384"/>
      <c r="C732" s="385"/>
      <c r="D732" s="385"/>
      <c r="E732" s="2"/>
      <c r="F732" s="2"/>
      <c r="G732" s="2"/>
      <c r="H732" s="2"/>
      <c r="I732" s="2"/>
      <c r="J732" s="2"/>
      <c r="K732" s="2"/>
      <c r="L732" s="2"/>
      <c r="M732" s="2"/>
      <c r="N732" s="386"/>
      <c r="O732" s="2"/>
      <c r="P732" s="30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384"/>
      <c r="C733" s="385"/>
      <c r="D733" s="385"/>
      <c r="E733" s="2"/>
      <c r="F733" s="2"/>
      <c r="G733" s="2"/>
      <c r="H733" s="2"/>
      <c r="I733" s="2"/>
      <c r="J733" s="2"/>
      <c r="K733" s="2"/>
      <c r="L733" s="2"/>
      <c r="M733" s="2"/>
      <c r="N733" s="386"/>
      <c r="O733" s="2"/>
      <c r="P733" s="30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384"/>
      <c r="C734" s="385"/>
      <c r="D734" s="385"/>
      <c r="E734" s="2"/>
      <c r="F734" s="2"/>
      <c r="G734" s="2"/>
      <c r="H734" s="2"/>
      <c r="I734" s="2"/>
      <c r="J734" s="2"/>
      <c r="K734" s="2"/>
      <c r="L734" s="2"/>
      <c r="M734" s="2"/>
      <c r="N734" s="386"/>
      <c r="O734" s="2"/>
      <c r="P734" s="30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384"/>
      <c r="C735" s="385"/>
      <c r="D735" s="385"/>
      <c r="E735" s="2"/>
      <c r="F735" s="2"/>
      <c r="G735" s="2"/>
      <c r="H735" s="2"/>
      <c r="I735" s="2"/>
      <c r="J735" s="2"/>
      <c r="K735" s="2"/>
      <c r="L735" s="2"/>
      <c r="M735" s="2"/>
      <c r="N735" s="386"/>
      <c r="O735" s="2"/>
      <c r="P735" s="30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384"/>
      <c r="C736" s="385"/>
      <c r="D736" s="385"/>
      <c r="E736" s="2"/>
      <c r="F736" s="2"/>
      <c r="G736" s="2"/>
      <c r="H736" s="2"/>
      <c r="I736" s="2"/>
      <c r="J736" s="2"/>
      <c r="K736" s="2"/>
      <c r="L736" s="2"/>
      <c r="M736" s="2"/>
      <c r="N736" s="386"/>
      <c r="O736" s="2"/>
      <c r="P736" s="30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384"/>
      <c r="C737" s="385"/>
      <c r="D737" s="385"/>
      <c r="E737" s="2"/>
      <c r="F737" s="2"/>
      <c r="G737" s="2"/>
      <c r="H737" s="2"/>
      <c r="I737" s="2"/>
      <c r="J737" s="2"/>
      <c r="K737" s="2"/>
      <c r="L737" s="2"/>
      <c r="M737" s="2"/>
      <c r="N737" s="386"/>
      <c r="O737" s="2"/>
      <c r="P737" s="30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384"/>
      <c r="C738" s="385"/>
      <c r="D738" s="385"/>
      <c r="E738" s="2"/>
      <c r="F738" s="2"/>
      <c r="G738" s="2"/>
      <c r="H738" s="2"/>
      <c r="I738" s="2"/>
      <c r="J738" s="2"/>
      <c r="K738" s="2"/>
      <c r="L738" s="2"/>
      <c r="M738" s="2"/>
      <c r="N738" s="386"/>
      <c r="O738" s="2"/>
      <c r="P738" s="30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384"/>
      <c r="C739" s="385"/>
      <c r="D739" s="385"/>
      <c r="E739" s="2"/>
      <c r="F739" s="2"/>
      <c r="G739" s="2"/>
      <c r="H739" s="2"/>
      <c r="I739" s="2"/>
      <c r="J739" s="2"/>
      <c r="K739" s="2"/>
      <c r="L739" s="2"/>
      <c r="M739" s="2"/>
      <c r="N739" s="386"/>
      <c r="O739" s="2"/>
      <c r="P739" s="30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384"/>
      <c r="C740" s="385"/>
      <c r="D740" s="385"/>
      <c r="E740" s="2"/>
      <c r="F740" s="2"/>
      <c r="G740" s="2"/>
      <c r="H740" s="2"/>
      <c r="I740" s="2"/>
      <c r="J740" s="2"/>
      <c r="K740" s="2"/>
      <c r="L740" s="2"/>
      <c r="M740" s="2"/>
      <c r="N740" s="386"/>
      <c r="O740" s="2"/>
      <c r="P740" s="30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384"/>
      <c r="C741" s="385"/>
      <c r="D741" s="385"/>
      <c r="E741" s="2"/>
      <c r="F741" s="2"/>
      <c r="G741" s="2"/>
      <c r="H741" s="2"/>
      <c r="I741" s="2"/>
      <c r="J741" s="2"/>
      <c r="K741" s="2"/>
      <c r="L741" s="2"/>
      <c r="M741" s="2"/>
      <c r="N741" s="386"/>
      <c r="O741" s="2"/>
      <c r="P741" s="30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384"/>
      <c r="C742" s="385"/>
      <c r="D742" s="385"/>
      <c r="E742" s="2"/>
      <c r="F742" s="2"/>
      <c r="G742" s="2"/>
      <c r="H742" s="2"/>
      <c r="I742" s="2"/>
      <c r="J742" s="2"/>
      <c r="K742" s="2"/>
      <c r="L742" s="2"/>
      <c r="M742" s="2"/>
      <c r="N742" s="386"/>
      <c r="O742" s="2"/>
      <c r="P742" s="30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384"/>
      <c r="C743" s="385"/>
      <c r="D743" s="385"/>
      <c r="E743" s="2"/>
      <c r="F743" s="2"/>
      <c r="G743" s="2"/>
      <c r="H743" s="2"/>
      <c r="I743" s="2"/>
      <c r="J743" s="2"/>
      <c r="K743" s="2"/>
      <c r="L743" s="2"/>
      <c r="M743" s="2"/>
      <c r="N743" s="386"/>
      <c r="O743" s="2"/>
      <c r="P743" s="30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384"/>
      <c r="C744" s="385"/>
      <c r="D744" s="385"/>
      <c r="E744" s="2"/>
      <c r="F744" s="2"/>
      <c r="G744" s="2"/>
      <c r="H744" s="2"/>
      <c r="I744" s="2"/>
      <c r="J744" s="2"/>
      <c r="K744" s="2"/>
      <c r="L744" s="2"/>
      <c r="M744" s="2"/>
      <c r="N744" s="386"/>
      <c r="O744" s="2"/>
      <c r="P744" s="30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384"/>
      <c r="C745" s="385"/>
      <c r="D745" s="385"/>
      <c r="E745" s="2"/>
      <c r="F745" s="2"/>
      <c r="G745" s="2"/>
      <c r="H745" s="2"/>
      <c r="I745" s="2"/>
      <c r="J745" s="2"/>
      <c r="K745" s="2"/>
      <c r="L745" s="2"/>
      <c r="M745" s="2"/>
      <c r="N745" s="386"/>
      <c r="O745" s="2"/>
      <c r="P745" s="30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384"/>
      <c r="C746" s="385"/>
      <c r="D746" s="385"/>
      <c r="E746" s="2"/>
      <c r="F746" s="2"/>
      <c r="G746" s="2"/>
      <c r="H746" s="2"/>
      <c r="I746" s="2"/>
      <c r="J746" s="2"/>
      <c r="K746" s="2"/>
      <c r="L746" s="2"/>
      <c r="M746" s="2"/>
      <c r="N746" s="386"/>
      <c r="O746" s="2"/>
      <c r="P746" s="30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384"/>
      <c r="C747" s="385"/>
      <c r="D747" s="385"/>
      <c r="E747" s="2"/>
      <c r="F747" s="2"/>
      <c r="G747" s="2"/>
      <c r="H747" s="2"/>
      <c r="I747" s="2"/>
      <c r="J747" s="2"/>
      <c r="K747" s="2"/>
      <c r="L747" s="2"/>
      <c r="M747" s="2"/>
      <c r="N747" s="386"/>
      <c r="O747" s="2"/>
      <c r="P747" s="30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384"/>
      <c r="C748" s="385"/>
      <c r="D748" s="385"/>
      <c r="E748" s="2"/>
      <c r="F748" s="2"/>
      <c r="G748" s="2"/>
      <c r="H748" s="2"/>
      <c r="I748" s="2"/>
      <c r="J748" s="2"/>
      <c r="K748" s="2"/>
      <c r="L748" s="2"/>
      <c r="M748" s="2"/>
      <c r="N748" s="386"/>
      <c r="O748" s="2"/>
      <c r="P748" s="30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384"/>
      <c r="C749" s="385"/>
      <c r="D749" s="385"/>
      <c r="E749" s="2"/>
      <c r="F749" s="2"/>
      <c r="G749" s="2"/>
      <c r="H749" s="2"/>
      <c r="I749" s="2"/>
      <c r="J749" s="2"/>
      <c r="K749" s="2"/>
      <c r="L749" s="2"/>
      <c r="M749" s="2"/>
      <c r="N749" s="386"/>
      <c r="O749" s="2"/>
      <c r="P749" s="30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384"/>
      <c r="C750" s="385"/>
      <c r="D750" s="385"/>
      <c r="E750" s="2"/>
      <c r="F750" s="2"/>
      <c r="G750" s="2"/>
      <c r="H750" s="2"/>
      <c r="I750" s="2"/>
      <c r="J750" s="2"/>
      <c r="K750" s="2"/>
      <c r="L750" s="2"/>
      <c r="M750" s="2"/>
      <c r="N750" s="386"/>
      <c r="O750" s="2"/>
      <c r="P750" s="30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384"/>
      <c r="C751" s="385"/>
      <c r="D751" s="385"/>
      <c r="E751" s="2"/>
      <c r="F751" s="2"/>
      <c r="G751" s="2"/>
      <c r="H751" s="2"/>
      <c r="I751" s="2"/>
      <c r="J751" s="2"/>
      <c r="K751" s="2"/>
      <c r="L751" s="2"/>
      <c r="M751" s="2"/>
      <c r="N751" s="386"/>
      <c r="O751" s="2"/>
      <c r="P751" s="30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384"/>
      <c r="C752" s="385"/>
      <c r="D752" s="385"/>
      <c r="E752" s="2"/>
      <c r="F752" s="2"/>
      <c r="G752" s="2"/>
      <c r="H752" s="2"/>
      <c r="I752" s="2"/>
      <c r="J752" s="2"/>
      <c r="K752" s="2"/>
      <c r="L752" s="2"/>
      <c r="M752" s="2"/>
      <c r="N752" s="386"/>
      <c r="O752" s="2"/>
      <c r="P752" s="30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384"/>
      <c r="C753" s="385"/>
      <c r="D753" s="385"/>
      <c r="E753" s="2"/>
      <c r="F753" s="2"/>
      <c r="G753" s="2"/>
      <c r="H753" s="2"/>
      <c r="I753" s="2"/>
      <c r="J753" s="2"/>
      <c r="K753" s="2"/>
      <c r="L753" s="2"/>
      <c r="M753" s="2"/>
      <c r="N753" s="386"/>
      <c r="O753" s="2"/>
      <c r="P753" s="30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384"/>
      <c r="C754" s="385"/>
      <c r="D754" s="385"/>
      <c r="E754" s="2"/>
      <c r="F754" s="2"/>
      <c r="G754" s="2"/>
      <c r="H754" s="2"/>
      <c r="I754" s="2"/>
      <c r="J754" s="2"/>
      <c r="K754" s="2"/>
      <c r="L754" s="2"/>
      <c r="M754" s="2"/>
      <c r="N754" s="386"/>
      <c r="O754" s="2"/>
      <c r="P754" s="30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384"/>
      <c r="C755" s="385"/>
      <c r="D755" s="385"/>
      <c r="E755" s="2"/>
      <c r="F755" s="2"/>
      <c r="G755" s="2"/>
      <c r="H755" s="2"/>
      <c r="I755" s="2"/>
      <c r="J755" s="2"/>
      <c r="K755" s="2"/>
      <c r="L755" s="2"/>
      <c r="M755" s="2"/>
      <c r="N755" s="386"/>
      <c r="O755" s="2"/>
      <c r="P755" s="30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384"/>
      <c r="C756" s="385"/>
      <c r="D756" s="385"/>
      <c r="E756" s="2"/>
      <c r="F756" s="2"/>
      <c r="G756" s="2"/>
      <c r="H756" s="2"/>
      <c r="I756" s="2"/>
      <c r="J756" s="2"/>
      <c r="K756" s="2"/>
      <c r="L756" s="2"/>
      <c r="M756" s="2"/>
      <c r="N756" s="386"/>
      <c r="O756" s="2"/>
      <c r="P756" s="30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384"/>
      <c r="C757" s="385"/>
      <c r="D757" s="385"/>
      <c r="E757" s="2"/>
      <c r="F757" s="2"/>
      <c r="G757" s="2"/>
      <c r="H757" s="2"/>
      <c r="I757" s="2"/>
      <c r="J757" s="2"/>
      <c r="K757" s="2"/>
      <c r="L757" s="2"/>
      <c r="M757" s="2"/>
      <c r="N757" s="386"/>
      <c r="O757" s="2"/>
      <c r="P757" s="30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384"/>
      <c r="C758" s="385"/>
      <c r="D758" s="385"/>
      <c r="E758" s="2"/>
      <c r="F758" s="2"/>
      <c r="G758" s="2"/>
      <c r="H758" s="2"/>
      <c r="I758" s="2"/>
      <c r="J758" s="2"/>
      <c r="K758" s="2"/>
      <c r="L758" s="2"/>
      <c r="M758" s="2"/>
      <c r="N758" s="386"/>
      <c r="O758" s="2"/>
      <c r="P758" s="30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384"/>
      <c r="C759" s="385"/>
      <c r="D759" s="385"/>
      <c r="E759" s="2"/>
      <c r="F759" s="2"/>
      <c r="G759" s="2"/>
      <c r="H759" s="2"/>
      <c r="I759" s="2"/>
      <c r="J759" s="2"/>
      <c r="K759" s="2"/>
      <c r="L759" s="2"/>
      <c r="M759" s="2"/>
      <c r="N759" s="386"/>
      <c r="O759" s="2"/>
      <c r="P759" s="30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384"/>
      <c r="C760" s="385"/>
      <c r="D760" s="385"/>
      <c r="E760" s="2"/>
      <c r="F760" s="2"/>
      <c r="G760" s="2"/>
      <c r="H760" s="2"/>
      <c r="I760" s="2"/>
      <c r="J760" s="2"/>
      <c r="K760" s="2"/>
      <c r="L760" s="2"/>
      <c r="M760" s="2"/>
      <c r="N760" s="386"/>
      <c r="O760" s="2"/>
      <c r="P760" s="30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384"/>
      <c r="C761" s="385"/>
      <c r="D761" s="385"/>
      <c r="E761" s="2"/>
      <c r="F761" s="2"/>
      <c r="G761" s="2"/>
      <c r="H761" s="2"/>
      <c r="I761" s="2"/>
      <c r="J761" s="2"/>
      <c r="K761" s="2"/>
      <c r="L761" s="2"/>
      <c r="M761" s="2"/>
      <c r="N761" s="386"/>
      <c r="O761" s="2"/>
      <c r="P761" s="30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384"/>
      <c r="C762" s="385"/>
      <c r="D762" s="385"/>
      <c r="E762" s="2"/>
      <c r="F762" s="2"/>
      <c r="G762" s="2"/>
      <c r="H762" s="2"/>
      <c r="I762" s="2"/>
      <c r="J762" s="2"/>
      <c r="K762" s="2"/>
      <c r="L762" s="2"/>
      <c r="M762" s="2"/>
      <c r="N762" s="386"/>
      <c r="O762" s="2"/>
      <c r="P762" s="30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384"/>
      <c r="C763" s="385"/>
      <c r="D763" s="385"/>
      <c r="E763" s="2"/>
      <c r="F763" s="2"/>
      <c r="G763" s="2"/>
      <c r="H763" s="2"/>
      <c r="I763" s="2"/>
      <c r="J763" s="2"/>
      <c r="K763" s="2"/>
      <c r="L763" s="2"/>
      <c r="M763" s="2"/>
      <c r="N763" s="386"/>
      <c r="O763" s="2"/>
      <c r="P763" s="30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384"/>
      <c r="C764" s="385"/>
      <c r="D764" s="385"/>
      <c r="E764" s="2"/>
      <c r="F764" s="2"/>
      <c r="G764" s="2"/>
      <c r="H764" s="2"/>
      <c r="I764" s="2"/>
      <c r="J764" s="2"/>
      <c r="K764" s="2"/>
      <c r="L764" s="2"/>
      <c r="M764" s="2"/>
      <c r="N764" s="386"/>
      <c r="O764" s="2"/>
      <c r="P764" s="30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384"/>
      <c r="C765" s="385"/>
      <c r="D765" s="385"/>
      <c r="E765" s="2"/>
      <c r="F765" s="2"/>
      <c r="G765" s="2"/>
      <c r="H765" s="2"/>
      <c r="I765" s="2"/>
      <c r="J765" s="2"/>
      <c r="K765" s="2"/>
      <c r="L765" s="2"/>
      <c r="M765" s="2"/>
      <c r="N765" s="386"/>
      <c r="O765" s="2"/>
      <c r="P765" s="30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384"/>
      <c r="C766" s="385"/>
      <c r="D766" s="385"/>
      <c r="E766" s="2"/>
      <c r="F766" s="2"/>
      <c r="G766" s="2"/>
      <c r="H766" s="2"/>
      <c r="I766" s="2"/>
      <c r="J766" s="2"/>
      <c r="K766" s="2"/>
      <c r="L766" s="2"/>
      <c r="M766" s="2"/>
      <c r="N766" s="386"/>
      <c r="O766" s="2"/>
      <c r="P766" s="30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384"/>
      <c r="C767" s="385"/>
      <c r="D767" s="385"/>
      <c r="E767" s="2"/>
      <c r="F767" s="2"/>
      <c r="G767" s="2"/>
      <c r="H767" s="2"/>
      <c r="I767" s="2"/>
      <c r="J767" s="2"/>
      <c r="K767" s="2"/>
      <c r="L767" s="2"/>
      <c r="M767" s="2"/>
      <c r="N767" s="386"/>
      <c r="O767" s="2"/>
      <c r="P767" s="30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384"/>
      <c r="C768" s="385"/>
      <c r="D768" s="385"/>
      <c r="E768" s="2"/>
      <c r="F768" s="2"/>
      <c r="G768" s="2"/>
      <c r="H768" s="2"/>
      <c r="I768" s="2"/>
      <c r="J768" s="2"/>
      <c r="K768" s="2"/>
      <c r="L768" s="2"/>
      <c r="M768" s="2"/>
      <c r="N768" s="386"/>
      <c r="O768" s="2"/>
      <c r="P768" s="30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384"/>
      <c r="C769" s="385"/>
      <c r="D769" s="385"/>
      <c r="E769" s="2"/>
      <c r="F769" s="2"/>
      <c r="G769" s="2"/>
      <c r="H769" s="2"/>
      <c r="I769" s="2"/>
      <c r="J769" s="2"/>
      <c r="K769" s="2"/>
      <c r="L769" s="2"/>
      <c r="M769" s="2"/>
      <c r="N769" s="386"/>
      <c r="O769" s="2"/>
      <c r="P769" s="30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384"/>
      <c r="C770" s="385"/>
      <c r="D770" s="385"/>
      <c r="E770" s="2"/>
      <c r="F770" s="2"/>
      <c r="G770" s="2"/>
      <c r="H770" s="2"/>
      <c r="I770" s="2"/>
      <c r="J770" s="2"/>
      <c r="K770" s="2"/>
      <c r="L770" s="2"/>
      <c r="M770" s="2"/>
      <c r="N770" s="386"/>
      <c r="O770" s="2"/>
      <c r="P770" s="30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384"/>
      <c r="C771" s="385"/>
      <c r="D771" s="385"/>
      <c r="E771" s="2"/>
      <c r="F771" s="2"/>
      <c r="G771" s="2"/>
      <c r="H771" s="2"/>
      <c r="I771" s="2"/>
      <c r="J771" s="2"/>
      <c r="K771" s="2"/>
      <c r="L771" s="2"/>
      <c r="M771" s="2"/>
      <c r="N771" s="386"/>
      <c r="O771" s="2"/>
      <c r="P771" s="30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384"/>
      <c r="C772" s="385"/>
      <c r="D772" s="385"/>
      <c r="E772" s="2"/>
      <c r="F772" s="2"/>
      <c r="G772" s="2"/>
      <c r="H772" s="2"/>
      <c r="I772" s="2"/>
      <c r="J772" s="2"/>
      <c r="K772" s="2"/>
      <c r="L772" s="2"/>
      <c r="M772" s="2"/>
      <c r="N772" s="386"/>
      <c r="O772" s="2"/>
      <c r="P772" s="30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384"/>
      <c r="C773" s="385"/>
      <c r="D773" s="385"/>
      <c r="E773" s="2"/>
      <c r="F773" s="2"/>
      <c r="G773" s="2"/>
      <c r="H773" s="2"/>
      <c r="I773" s="2"/>
      <c r="J773" s="2"/>
      <c r="K773" s="2"/>
      <c r="L773" s="2"/>
      <c r="M773" s="2"/>
      <c r="N773" s="386"/>
      <c r="O773" s="2"/>
      <c r="P773" s="30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384"/>
      <c r="C774" s="385"/>
      <c r="D774" s="385"/>
      <c r="E774" s="2"/>
      <c r="F774" s="2"/>
      <c r="G774" s="2"/>
      <c r="H774" s="2"/>
      <c r="I774" s="2"/>
      <c r="J774" s="2"/>
      <c r="K774" s="2"/>
      <c r="L774" s="2"/>
      <c r="M774" s="2"/>
      <c r="N774" s="386"/>
      <c r="O774" s="2"/>
      <c r="P774" s="30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384"/>
      <c r="C775" s="385"/>
      <c r="D775" s="385"/>
      <c r="E775" s="2"/>
      <c r="F775" s="2"/>
      <c r="G775" s="2"/>
      <c r="H775" s="2"/>
      <c r="I775" s="2"/>
      <c r="J775" s="2"/>
      <c r="K775" s="2"/>
      <c r="L775" s="2"/>
      <c r="M775" s="2"/>
      <c r="N775" s="386"/>
      <c r="O775" s="2"/>
      <c r="P775" s="30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384"/>
      <c r="C776" s="385"/>
      <c r="D776" s="385"/>
      <c r="E776" s="2"/>
      <c r="F776" s="2"/>
      <c r="G776" s="2"/>
      <c r="H776" s="2"/>
      <c r="I776" s="2"/>
      <c r="J776" s="2"/>
      <c r="K776" s="2"/>
      <c r="L776" s="2"/>
      <c r="M776" s="2"/>
      <c r="N776" s="386"/>
      <c r="O776" s="2"/>
      <c r="P776" s="30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384"/>
      <c r="C777" s="385"/>
      <c r="D777" s="385"/>
      <c r="E777" s="2"/>
      <c r="F777" s="2"/>
      <c r="G777" s="2"/>
      <c r="H777" s="2"/>
      <c r="I777" s="2"/>
      <c r="J777" s="2"/>
      <c r="K777" s="2"/>
      <c r="L777" s="2"/>
      <c r="M777" s="2"/>
      <c r="N777" s="386"/>
      <c r="O777" s="2"/>
      <c r="P777" s="30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384"/>
      <c r="C778" s="385"/>
      <c r="D778" s="385"/>
      <c r="E778" s="2"/>
      <c r="F778" s="2"/>
      <c r="G778" s="2"/>
      <c r="H778" s="2"/>
      <c r="I778" s="2"/>
      <c r="J778" s="2"/>
      <c r="K778" s="2"/>
      <c r="L778" s="2"/>
      <c r="M778" s="2"/>
      <c r="N778" s="386"/>
      <c r="O778" s="2"/>
      <c r="P778" s="30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384"/>
      <c r="C779" s="385"/>
      <c r="D779" s="385"/>
      <c r="E779" s="2"/>
      <c r="F779" s="2"/>
      <c r="G779" s="2"/>
      <c r="H779" s="2"/>
      <c r="I779" s="2"/>
      <c r="J779" s="2"/>
      <c r="K779" s="2"/>
      <c r="L779" s="2"/>
      <c r="M779" s="2"/>
      <c r="N779" s="386"/>
      <c r="O779" s="2"/>
      <c r="P779" s="30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384"/>
      <c r="C780" s="385"/>
      <c r="D780" s="385"/>
      <c r="E780" s="2"/>
      <c r="F780" s="2"/>
      <c r="G780" s="2"/>
      <c r="H780" s="2"/>
      <c r="I780" s="2"/>
      <c r="J780" s="2"/>
      <c r="K780" s="2"/>
      <c r="L780" s="2"/>
      <c r="M780" s="2"/>
      <c r="N780" s="386"/>
      <c r="O780" s="2"/>
      <c r="P780" s="30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384"/>
      <c r="C781" s="385"/>
      <c r="D781" s="385"/>
      <c r="E781" s="2"/>
      <c r="F781" s="2"/>
      <c r="G781" s="2"/>
      <c r="H781" s="2"/>
      <c r="I781" s="2"/>
      <c r="J781" s="2"/>
      <c r="K781" s="2"/>
      <c r="L781" s="2"/>
      <c r="M781" s="2"/>
      <c r="N781" s="386"/>
      <c r="O781" s="2"/>
      <c r="P781" s="30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384"/>
      <c r="C782" s="385"/>
      <c r="D782" s="385"/>
      <c r="E782" s="2"/>
      <c r="F782" s="2"/>
      <c r="G782" s="2"/>
      <c r="H782" s="2"/>
      <c r="I782" s="2"/>
      <c r="J782" s="2"/>
      <c r="K782" s="2"/>
      <c r="L782" s="2"/>
      <c r="M782" s="2"/>
      <c r="N782" s="386"/>
      <c r="O782" s="2"/>
      <c r="P782" s="30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384"/>
      <c r="C783" s="385"/>
      <c r="D783" s="385"/>
      <c r="E783" s="2"/>
      <c r="F783" s="2"/>
      <c r="G783" s="2"/>
      <c r="H783" s="2"/>
      <c r="I783" s="2"/>
      <c r="J783" s="2"/>
      <c r="K783" s="2"/>
      <c r="L783" s="2"/>
      <c r="M783" s="2"/>
      <c r="N783" s="386"/>
      <c r="O783" s="2"/>
      <c r="P783" s="30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384"/>
      <c r="C784" s="385"/>
      <c r="D784" s="385"/>
      <c r="E784" s="2"/>
      <c r="F784" s="2"/>
      <c r="G784" s="2"/>
      <c r="H784" s="2"/>
      <c r="I784" s="2"/>
      <c r="J784" s="2"/>
      <c r="K784" s="2"/>
      <c r="L784" s="2"/>
      <c r="M784" s="2"/>
      <c r="N784" s="386"/>
      <c r="O784" s="2"/>
      <c r="P784" s="30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384"/>
      <c r="C785" s="385"/>
      <c r="D785" s="385"/>
      <c r="E785" s="2"/>
      <c r="F785" s="2"/>
      <c r="G785" s="2"/>
      <c r="H785" s="2"/>
      <c r="I785" s="2"/>
      <c r="J785" s="2"/>
      <c r="K785" s="2"/>
      <c r="L785" s="2"/>
      <c r="M785" s="2"/>
      <c r="N785" s="386"/>
      <c r="O785" s="2"/>
      <c r="P785" s="30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384"/>
      <c r="C786" s="385"/>
      <c r="D786" s="385"/>
      <c r="E786" s="2"/>
      <c r="F786" s="2"/>
      <c r="G786" s="2"/>
      <c r="H786" s="2"/>
      <c r="I786" s="2"/>
      <c r="J786" s="2"/>
      <c r="K786" s="2"/>
      <c r="L786" s="2"/>
      <c r="M786" s="2"/>
      <c r="N786" s="386"/>
      <c r="O786" s="2"/>
      <c r="P786" s="30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384"/>
      <c r="C787" s="385"/>
      <c r="D787" s="385"/>
      <c r="E787" s="2"/>
      <c r="F787" s="2"/>
      <c r="G787" s="2"/>
      <c r="H787" s="2"/>
      <c r="I787" s="2"/>
      <c r="J787" s="2"/>
      <c r="K787" s="2"/>
      <c r="L787" s="2"/>
      <c r="M787" s="2"/>
      <c r="N787" s="386"/>
      <c r="O787" s="2"/>
      <c r="P787" s="30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384"/>
      <c r="C788" s="385"/>
      <c r="D788" s="385"/>
      <c r="E788" s="2"/>
      <c r="F788" s="2"/>
      <c r="G788" s="2"/>
      <c r="H788" s="2"/>
      <c r="I788" s="2"/>
      <c r="J788" s="2"/>
      <c r="K788" s="2"/>
      <c r="L788" s="2"/>
      <c r="M788" s="2"/>
      <c r="N788" s="386"/>
      <c r="O788" s="2"/>
      <c r="P788" s="30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384"/>
      <c r="C789" s="385"/>
      <c r="D789" s="385"/>
      <c r="E789" s="2"/>
      <c r="F789" s="2"/>
      <c r="G789" s="2"/>
      <c r="H789" s="2"/>
      <c r="I789" s="2"/>
      <c r="J789" s="2"/>
      <c r="K789" s="2"/>
      <c r="L789" s="2"/>
      <c r="M789" s="2"/>
      <c r="N789" s="386"/>
      <c r="O789" s="2"/>
      <c r="P789" s="30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384"/>
      <c r="C790" s="385"/>
      <c r="D790" s="385"/>
      <c r="E790" s="2"/>
      <c r="F790" s="2"/>
      <c r="G790" s="2"/>
      <c r="H790" s="2"/>
      <c r="I790" s="2"/>
      <c r="J790" s="2"/>
      <c r="K790" s="2"/>
      <c r="L790" s="2"/>
      <c r="M790" s="2"/>
      <c r="N790" s="386"/>
      <c r="O790" s="2"/>
      <c r="P790" s="30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384"/>
      <c r="C791" s="385"/>
      <c r="D791" s="385"/>
      <c r="E791" s="2"/>
      <c r="F791" s="2"/>
      <c r="G791" s="2"/>
      <c r="H791" s="2"/>
      <c r="I791" s="2"/>
      <c r="J791" s="2"/>
      <c r="K791" s="2"/>
      <c r="L791" s="2"/>
      <c r="M791" s="2"/>
      <c r="N791" s="386"/>
      <c r="O791" s="2"/>
      <c r="P791" s="30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384"/>
      <c r="C792" s="385"/>
      <c r="D792" s="385"/>
      <c r="E792" s="2"/>
      <c r="F792" s="2"/>
      <c r="G792" s="2"/>
      <c r="H792" s="2"/>
      <c r="I792" s="2"/>
      <c r="J792" s="2"/>
      <c r="K792" s="2"/>
      <c r="L792" s="2"/>
      <c r="M792" s="2"/>
      <c r="N792" s="386"/>
      <c r="O792" s="2"/>
      <c r="P792" s="30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384"/>
      <c r="C793" s="385"/>
      <c r="D793" s="385"/>
      <c r="E793" s="2"/>
      <c r="F793" s="2"/>
      <c r="G793" s="2"/>
      <c r="H793" s="2"/>
      <c r="I793" s="2"/>
      <c r="J793" s="2"/>
      <c r="K793" s="2"/>
      <c r="L793" s="2"/>
      <c r="M793" s="2"/>
      <c r="N793" s="386"/>
      <c r="O793" s="2"/>
      <c r="P793" s="30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384"/>
      <c r="C794" s="385"/>
      <c r="D794" s="385"/>
      <c r="E794" s="2"/>
      <c r="F794" s="2"/>
      <c r="G794" s="2"/>
      <c r="H794" s="2"/>
      <c r="I794" s="2"/>
      <c r="J794" s="2"/>
      <c r="K794" s="2"/>
      <c r="L794" s="2"/>
      <c r="M794" s="2"/>
      <c r="N794" s="386"/>
      <c r="O794" s="2"/>
      <c r="P794" s="30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384"/>
      <c r="C795" s="385"/>
      <c r="D795" s="385"/>
      <c r="E795" s="2"/>
      <c r="F795" s="2"/>
      <c r="G795" s="2"/>
      <c r="H795" s="2"/>
      <c r="I795" s="2"/>
      <c r="J795" s="2"/>
      <c r="K795" s="2"/>
      <c r="L795" s="2"/>
      <c r="M795" s="2"/>
      <c r="N795" s="386"/>
      <c r="O795" s="2"/>
      <c r="P795" s="30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384"/>
      <c r="C796" s="385"/>
      <c r="D796" s="385"/>
      <c r="E796" s="2"/>
      <c r="F796" s="2"/>
      <c r="G796" s="2"/>
      <c r="H796" s="2"/>
      <c r="I796" s="2"/>
      <c r="J796" s="2"/>
      <c r="K796" s="2"/>
      <c r="L796" s="2"/>
      <c r="M796" s="2"/>
      <c r="N796" s="386"/>
      <c r="O796" s="2"/>
      <c r="P796" s="30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384"/>
      <c r="C797" s="385"/>
      <c r="D797" s="385"/>
      <c r="E797" s="2"/>
      <c r="F797" s="2"/>
      <c r="G797" s="2"/>
      <c r="H797" s="2"/>
      <c r="I797" s="2"/>
      <c r="J797" s="2"/>
      <c r="K797" s="2"/>
      <c r="L797" s="2"/>
      <c r="M797" s="2"/>
      <c r="N797" s="386"/>
      <c r="O797" s="2"/>
      <c r="P797" s="30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384"/>
      <c r="C798" s="385"/>
      <c r="D798" s="385"/>
      <c r="E798" s="2"/>
      <c r="F798" s="2"/>
      <c r="G798" s="2"/>
      <c r="H798" s="2"/>
      <c r="I798" s="2"/>
      <c r="J798" s="2"/>
      <c r="K798" s="2"/>
      <c r="L798" s="2"/>
      <c r="M798" s="2"/>
      <c r="N798" s="386"/>
      <c r="O798" s="2"/>
      <c r="P798" s="30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384"/>
      <c r="C799" s="385"/>
      <c r="D799" s="385"/>
      <c r="E799" s="2"/>
      <c r="F799" s="2"/>
      <c r="G799" s="2"/>
      <c r="H799" s="2"/>
      <c r="I799" s="2"/>
      <c r="J799" s="2"/>
      <c r="K799" s="2"/>
      <c r="L799" s="2"/>
      <c r="M799" s="2"/>
      <c r="N799" s="386"/>
      <c r="O799" s="2"/>
      <c r="P799" s="30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384"/>
      <c r="C800" s="385"/>
      <c r="D800" s="385"/>
      <c r="E800" s="2"/>
      <c r="F800" s="2"/>
      <c r="G800" s="2"/>
      <c r="H800" s="2"/>
      <c r="I800" s="2"/>
      <c r="J800" s="2"/>
      <c r="K800" s="2"/>
      <c r="L800" s="2"/>
      <c r="M800" s="2"/>
      <c r="N800" s="386"/>
      <c r="O800" s="2"/>
      <c r="P800" s="30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384"/>
      <c r="C801" s="385"/>
      <c r="D801" s="385"/>
      <c r="E801" s="2"/>
      <c r="F801" s="2"/>
      <c r="G801" s="2"/>
      <c r="H801" s="2"/>
      <c r="I801" s="2"/>
      <c r="J801" s="2"/>
      <c r="K801" s="2"/>
      <c r="L801" s="2"/>
      <c r="M801" s="2"/>
      <c r="N801" s="386"/>
      <c r="O801" s="2"/>
      <c r="P801" s="30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384"/>
      <c r="C802" s="385"/>
      <c r="D802" s="385"/>
      <c r="E802" s="2"/>
      <c r="F802" s="2"/>
      <c r="G802" s="2"/>
      <c r="H802" s="2"/>
      <c r="I802" s="2"/>
      <c r="J802" s="2"/>
      <c r="K802" s="2"/>
      <c r="L802" s="2"/>
      <c r="M802" s="2"/>
      <c r="N802" s="386"/>
      <c r="O802" s="2"/>
      <c r="P802" s="30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384"/>
      <c r="C803" s="385"/>
      <c r="D803" s="385"/>
      <c r="E803" s="2"/>
      <c r="F803" s="2"/>
      <c r="G803" s="2"/>
      <c r="H803" s="2"/>
      <c r="I803" s="2"/>
      <c r="J803" s="2"/>
      <c r="K803" s="2"/>
      <c r="L803" s="2"/>
      <c r="M803" s="2"/>
      <c r="N803" s="386"/>
      <c r="O803" s="2"/>
      <c r="P803" s="30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384"/>
      <c r="C804" s="385"/>
      <c r="D804" s="385"/>
      <c r="E804" s="2"/>
      <c r="F804" s="2"/>
      <c r="G804" s="2"/>
      <c r="H804" s="2"/>
      <c r="I804" s="2"/>
      <c r="J804" s="2"/>
      <c r="K804" s="2"/>
      <c r="L804" s="2"/>
      <c r="M804" s="2"/>
      <c r="N804" s="386"/>
      <c r="O804" s="2"/>
      <c r="P804" s="30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384"/>
      <c r="C805" s="385"/>
      <c r="D805" s="385"/>
      <c r="E805" s="2"/>
      <c r="F805" s="2"/>
      <c r="G805" s="2"/>
      <c r="H805" s="2"/>
      <c r="I805" s="2"/>
      <c r="J805" s="2"/>
      <c r="K805" s="2"/>
      <c r="L805" s="2"/>
      <c r="M805" s="2"/>
      <c r="N805" s="386"/>
      <c r="O805" s="2"/>
      <c r="P805" s="30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384"/>
      <c r="C806" s="385"/>
      <c r="D806" s="385"/>
      <c r="E806" s="2"/>
      <c r="F806" s="2"/>
      <c r="G806" s="2"/>
      <c r="H806" s="2"/>
      <c r="I806" s="2"/>
      <c r="J806" s="2"/>
      <c r="K806" s="2"/>
      <c r="L806" s="2"/>
      <c r="M806" s="2"/>
      <c r="N806" s="386"/>
      <c r="O806" s="2"/>
      <c r="P806" s="30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384"/>
      <c r="C807" s="385"/>
      <c r="D807" s="385"/>
      <c r="E807" s="2"/>
      <c r="F807" s="2"/>
      <c r="G807" s="2"/>
      <c r="H807" s="2"/>
      <c r="I807" s="2"/>
      <c r="J807" s="2"/>
      <c r="K807" s="2"/>
      <c r="L807" s="2"/>
      <c r="M807" s="2"/>
      <c r="N807" s="386"/>
      <c r="O807" s="2"/>
      <c r="P807" s="30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384"/>
      <c r="C808" s="385"/>
      <c r="D808" s="385"/>
      <c r="E808" s="2"/>
      <c r="F808" s="2"/>
      <c r="G808" s="2"/>
      <c r="H808" s="2"/>
      <c r="I808" s="2"/>
      <c r="J808" s="2"/>
      <c r="K808" s="2"/>
      <c r="L808" s="2"/>
      <c r="M808" s="2"/>
      <c r="N808" s="386"/>
      <c r="O808" s="2"/>
      <c r="P808" s="30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384"/>
      <c r="C809" s="385"/>
      <c r="D809" s="385"/>
      <c r="E809" s="2"/>
      <c r="F809" s="2"/>
      <c r="G809" s="2"/>
      <c r="H809" s="2"/>
      <c r="I809" s="2"/>
      <c r="J809" s="2"/>
      <c r="K809" s="2"/>
      <c r="L809" s="2"/>
      <c r="M809" s="2"/>
      <c r="N809" s="386"/>
      <c r="O809" s="2"/>
      <c r="P809" s="30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384"/>
      <c r="C810" s="385"/>
      <c r="D810" s="385"/>
      <c r="E810" s="2"/>
      <c r="F810" s="2"/>
      <c r="G810" s="2"/>
      <c r="H810" s="2"/>
      <c r="I810" s="2"/>
      <c r="J810" s="2"/>
      <c r="K810" s="2"/>
      <c r="L810" s="2"/>
      <c r="M810" s="2"/>
      <c r="N810" s="386"/>
      <c r="O810" s="2"/>
      <c r="P810" s="30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384"/>
      <c r="C811" s="385"/>
      <c r="D811" s="385"/>
      <c r="E811" s="2"/>
      <c r="F811" s="2"/>
      <c r="G811" s="2"/>
      <c r="H811" s="2"/>
      <c r="I811" s="2"/>
      <c r="J811" s="2"/>
      <c r="K811" s="2"/>
      <c r="L811" s="2"/>
      <c r="M811" s="2"/>
      <c r="N811" s="386"/>
      <c r="O811" s="2"/>
      <c r="P811" s="30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384"/>
      <c r="C812" s="385"/>
      <c r="D812" s="385"/>
      <c r="E812" s="2"/>
      <c r="F812" s="2"/>
      <c r="G812" s="2"/>
      <c r="H812" s="2"/>
      <c r="I812" s="2"/>
      <c r="J812" s="2"/>
      <c r="K812" s="2"/>
      <c r="L812" s="2"/>
      <c r="M812" s="2"/>
      <c r="N812" s="386"/>
      <c r="O812" s="2"/>
      <c r="P812" s="30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384"/>
      <c r="C813" s="385"/>
      <c r="D813" s="385"/>
      <c r="E813" s="2"/>
      <c r="F813" s="2"/>
      <c r="G813" s="2"/>
      <c r="H813" s="2"/>
      <c r="I813" s="2"/>
      <c r="J813" s="2"/>
      <c r="K813" s="2"/>
      <c r="L813" s="2"/>
      <c r="M813" s="2"/>
      <c r="N813" s="386"/>
      <c r="O813" s="2"/>
      <c r="P813" s="30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384"/>
      <c r="C814" s="385"/>
      <c r="D814" s="385"/>
      <c r="E814" s="2"/>
      <c r="F814" s="2"/>
      <c r="G814" s="2"/>
      <c r="H814" s="2"/>
      <c r="I814" s="2"/>
      <c r="J814" s="2"/>
      <c r="K814" s="2"/>
      <c r="L814" s="2"/>
      <c r="M814" s="2"/>
      <c r="N814" s="386"/>
      <c r="O814" s="2"/>
      <c r="P814" s="30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384"/>
      <c r="C815" s="385"/>
      <c r="D815" s="385"/>
      <c r="E815" s="2"/>
      <c r="F815" s="2"/>
      <c r="G815" s="2"/>
      <c r="H815" s="2"/>
      <c r="I815" s="2"/>
      <c r="J815" s="2"/>
      <c r="K815" s="2"/>
      <c r="L815" s="2"/>
      <c r="M815" s="2"/>
      <c r="N815" s="386"/>
      <c r="O815" s="2"/>
      <c r="P815" s="30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384"/>
      <c r="C816" s="385"/>
      <c r="D816" s="385"/>
      <c r="E816" s="2"/>
      <c r="F816" s="2"/>
      <c r="G816" s="2"/>
      <c r="H816" s="2"/>
      <c r="I816" s="2"/>
      <c r="J816" s="2"/>
      <c r="K816" s="2"/>
      <c r="L816" s="2"/>
      <c r="M816" s="2"/>
      <c r="N816" s="386"/>
      <c r="O816" s="2"/>
      <c r="P816" s="30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384"/>
      <c r="C817" s="385"/>
      <c r="D817" s="385"/>
      <c r="E817" s="2"/>
      <c r="F817" s="2"/>
      <c r="G817" s="2"/>
      <c r="H817" s="2"/>
      <c r="I817" s="2"/>
      <c r="J817" s="2"/>
      <c r="K817" s="2"/>
      <c r="L817" s="2"/>
      <c r="M817" s="2"/>
      <c r="N817" s="386"/>
      <c r="O817" s="2"/>
      <c r="P817" s="30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384"/>
      <c r="C818" s="385"/>
      <c r="D818" s="385"/>
      <c r="E818" s="2"/>
      <c r="F818" s="2"/>
      <c r="G818" s="2"/>
      <c r="H818" s="2"/>
      <c r="I818" s="2"/>
      <c r="J818" s="2"/>
      <c r="K818" s="2"/>
      <c r="L818" s="2"/>
      <c r="M818" s="2"/>
      <c r="N818" s="386"/>
      <c r="O818" s="2"/>
      <c r="P818" s="30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384"/>
      <c r="C819" s="385"/>
      <c r="D819" s="385"/>
      <c r="E819" s="2"/>
      <c r="F819" s="2"/>
      <c r="G819" s="2"/>
      <c r="H819" s="2"/>
      <c r="I819" s="2"/>
      <c r="J819" s="2"/>
      <c r="K819" s="2"/>
      <c r="L819" s="2"/>
      <c r="M819" s="2"/>
      <c r="N819" s="386"/>
      <c r="O819" s="2"/>
      <c r="P819" s="30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384"/>
      <c r="C820" s="385"/>
      <c r="D820" s="385"/>
      <c r="E820" s="2"/>
      <c r="F820" s="2"/>
      <c r="G820" s="2"/>
      <c r="H820" s="2"/>
      <c r="I820" s="2"/>
      <c r="J820" s="2"/>
      <c r="K820" s="2"/>
      <c r="L820" s="2"/>
      <c r="M820" s="2"/>
      <c r="N820" s="386"/>
      <c r="O820" s="2"/>
      <c r="P820" s="30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384"/>
      <c r="C821" s="385"/>
      <c r="D821" s="385"/>
      <c r="E821" s="2"/>
      <c r="F821" s="2"/>
      <c r="G821" s="2"/>
      <c r="H821" s="2"/>
      <c r="I821" s="2"/>
      <c r="J821" s="2"/>
      <c r="K821" s="2"/>
      <c r="L821" s="2"/>
      <c r="M821" s="2"/>
      <c r="N821" s="386"/>
      <c r="O821" s="2"/>
      <c r="P821" s="30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384"/>
      <c r="C822" s="385"/>
      <c r="D822" s="385"/>
      <c r="E822" s="2"/>
      <c r="F822" s="2"/>
      <c r="G822" s="2"/>
      <c r="H822" s="2"/>
      <c r="I822" s="2"/>
      <c r="J822" s="2"/>
      <c r="K822" s="2"/>
      <c r="L822" s="2"/>
      <c r="M822" s="2"/>
      <c r="N822" s="386"/>
      <c r="O822" s="2"/>
      <c r="P822" s="30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384"/>
      <c r="C823" s="385"/>
      <c r="D823" s="385"/>
      <c r="E823" s="2"/>
      <c r="F823" s="2"/>
      <c r="G823" s="2"/>
      <c r="H823" s="2"/>
      <c r="I823" s="2"/>
      <c r="J823" s="2"/>
      <c r="K823" s="2"/>
      <c r="L823" s="2"/>
      <c r="M823" s="2"/>
      <c r="N823" s="386"/>
      <c r="O823" s="2"/>
      <c r="P823" s="30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384"/>
      <c r="C824" s="385"/>
      <c r="D824" s="385"/>
      <c r="E824" s="2"/>
      <c r="F824" s="2"/>
      <c r="G824" s="2"/>
      <c r="H824" s="2"/>
      <c r="I824" s="2"/>
      <c r="J824" s="2"/>
      <c r="K824" s="2"/>
      <c r="L824" s="2"/>
      <c r="M824" s="2"/>
      <c r="N824" s="386"/>
      <c r="O824" s="2"/>
      <c r="P824" s="30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384"/>
      <c r="C825" s="385"/>
      <c r="D825" s="385"/>
      <c r="E825" s="2"/>
      <c r="F825" s="2"/>
      <c r="G825" s="2"/>
      <c r="H825" s="2"/>
      <c r="I825" s="2"/>
      <c r="J825" s="2"/>
      <c r="K825" s="2"/>
      <c r="L825" s="2"/>
      <c r="M825" s="2"/>
      <c r="N825" s="386"/>
      <c r="O825" s="2"/>
      <c r="P825" s="30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384"/>
      <c r="C826" s="385"/>
      <c r="D826" s="385"/>
      <c r="E826" s="2"/>
      <c r="F826" s="2"/>
      <c r="G826" s="2"/>
      <c r="H826" s="2"/>
      <c r="I826" s="2"/>
      <c r="J826" s="2"/>
      <c r="K826" s="2"/>
      <c r="L826" s="2"/>
      <c r="M826" s="2"/>
      <c r="N826" s="386"/>
      <c r="O826" s="2"/>
      <c r="P826" s="30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384"/>
      <c r="C827" s="385"/>
      <c r="D827" s="385"/>
      <c r="E827" s="2"/>
      <c r="F827" s="2"/>
      <c r="G827" s="2"/>
      <c r="H827" s="2"/>
      <c r="I827" s="2"/>
      <c r="J827" s="2"/>
      <c r="K827" s="2"/>
      <c r="L827" s="2"/>
      <c r="M827" s="2"/>
      <c r="N827" s="386"/>
      <c r="O827" s="2"/>
      <c r="P827" s="30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384"/>
      <c r="C828" s="385"/>
      <c r="D828" s="385"/>
      <c r="E828" s="2"/>
      <c r="F828" s="2"/>
      <c r="G828" s="2"/>
      <c r="H828" s="2"/>
      <c r="I828" s="2"/>
      <c r="J828" s="2"/>
      <c r="K828" s="2"/>
      <c r="L828" s="2"/>
      <c r="M828" s="2"/>
      <c r="N828" s="386"/>
      <c r="O828" s="2"/>
      <c r="P828" s="30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384"/>
      <c r="C829" s="385"/>
      <c r="D829" s="385"/>
      <c r="E829" s="2"/>
      <c r="F829" s="2"/>
      <c r="G829" s="2"/>
      <c r="H829" s="2"/>
      <c r="I829" s="2"/>
      <c r="J829" s="2"/>
      <c r="K829" s="2"/>
      <c r="L829" s="2"/>
      <c r="M829" s="2"/>
      <c r="N829" s="386"/>
      <c r="O829" s="2"/>
      <c r="P829" s="30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384"/>
      <c r="C830" s="385"/>
      <c r="D830" s="385"/>
      <c r="E830" s="2"/>
      <c r="F830" s="2"/>
      <c r="G830" s="2"/>
      <c r="H830" s="2"/>
      <c r="I830" s="2"/>
      <c r="J830" s="2"/>
      <c r="K830" s="2"/>
      <c r="L830" s="2"/>
      <c r="M830" s="2"/>
      <c r="N830" s="386"/>
      <c r="O830" s="2"/>
      <c r="P830" s="30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384"/>
      <c r="C831" s="385"/>
      <c r="D831" s="385"/>
      <c r="E831" s="2"/>
      <c r="F831" s="2"/>
      <c r="G831" s="2"/>
      <c r="H831" s="2"/>
      <c r="I831" s="2"/>
      <c r="J831" s="2"/>
      <c r="K831" s="2"/>
      <c r="L831" s="2"/>
      <c r="M831" s="2"/>
      <c r="N831" s="386"/>
      <c r="O831" s="2"/>
      <c r="P831" s="30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384"/>
      <c r="C832" s="385"/>
      <c r="D832" s="385"/>
      <c r="E832" s="2"/>
      <c r="F832" s="2"/>
      <c r="G832" s="2"/>
      <c r="H832" s="2"/>
      <c r="I832" s="2"/>
      <c r="J832" s="2"/>
      <c r="K832" s="2"/>
      <c r="L832" s="2"/>
      <c r="M832" s="2"/>
      <c r="N832" s="386"/>
      <c r="O832" s="2"/>
      <c r="P832" s="30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384"/>
      <c r="C833" s="385"/>
      <c r="D833" s="385"/>
      <c r="E833" s="2"/>
      <c r="F833" s="2"/>
      <c r="G833" s="2"/>
      <c r="H833" s="2"/>
      <c r="I833" s="2"/>
      <c r="J833" s="2"/>
      <c r="K833" s="2"/>
      <c r="L833" s="2"/>
      <c r="M833" s="2"/>
      <c r="N833" s="386"/>
      <c r="O833" s="2"/>
      <c r="P833" s="30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384"/>
      <c r="C834" s="385"/>
      <c r="D834" s="385"/>
      <c r="E834" s="2"/>
      <c r="F834" s="2"/>
      <c r="G834" s="2"/>
      <c r="H834" s="2"/>
      <c r="I834" s="2"/>
      <c r="J834" s="2"/>
      <c r="K834" s="2"/>
      <c r="L834" s="2"/>
      <c r="M834" s="2"/>
      <c r="N834" s="386"/>
      <c r="O834" s="2"/>
      <c r="P834" s="30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384"/>
      <c r="C835" s="385"/>
      <c r="D835" s="385"/>
      <c r="E835" s="2"/>
      <c r="F835" s="2"/>
      <c r="G835" s="2"/>
      <c r="H835" s="2"/>
      <c r="I835" s="2"/>
      <c r="J835" s="2"/>
      <c r="K835" s="2"/>
      <c r="L835" s="2"/>
      <c r="M835" s="2"/>
      <c r="N835" s="386"/>
      <c r="O835" s="2"/>
      <c r="P835" s="30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384"/>
      <c r="C836" s="385"/>
      <c r="D836" s="385"/>
      <c r="E836" s="2"/>
      <c r="F836" s="2"/>
      <c r="G836" s="2"/>
      <c r="H836" s="2"/>
      <c r="I836" s="2"/>
      <c r="J836" s="2"/>
      <c r="K836" s="2"/>
      <c r="L836" s="2"/>
      <c r="M836" s="2"/>
      <c r="N836" s="386"/>
      <c r="O836" s="2"/>
      <c r="P836" s="30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384"/>
      <c r="C837" s="385"/>
      <c r="D837" s="385"/>
      <c r="E837" s="2"/>
      <c r="F837" s="2"/>
      <c r="G837" s="2"/>
      <c r="H837" s="2"/>
      <c r="I837" s="2"/>
      <c r="J837" s="2"/>
      <c r="K837" s="2"/>
      <c r="L837" s="2"/>
      <c r="M837" s="2"/>
      <c r="N837" s="386"/>
      <c r="O837" s="2"/>
      <c r="P837" s="30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384"/>
      <c r="C838" s="385"/>
      <c r="D838" s="385"/>
      <c r="E838" s="2"/>
      <c r="F838" s="2"/>
      <c r="G838" s="2"/>
      <c r="H838" s="2"/>
      <c r="I838" s="2"/>
      <c r="J838" s="2"/>
      <c r="K838" s="2"/>
      <c r="L838" s="2"/>
      <c r="M838" s="2"/>
      <c r="N838" s="386"/>
      <c r="O838" s="2"/>
      <c r="P838" s="30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384"/>
      <c r="C839" s="385"/>
      <c r="D839" s="385"/>
      <c r="E839" s="2"/>
      <c r="F839" s="2"/>
      <c r="G839" s="2"/>
      <c r="H839" s="2"/>
      <c r="I839" s="2"/>
      <c r="J839" s="2"/>
      <c r="K839" s="2"/>
      <c r="L839" s="2"/>
      <c r="M839" s="2"/>
      <c r="N839" s="386"/>
      <c r="O839" s="2"/>
      <c r="P839" s="30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384"/>
      <c r="C840" s="385"/>
      <c r="D840" s="385"/>
      <c r="E840" s="2"/>
      <c r="F840" s="2"/>
      <c r="G840" s="2"/>
      <c r="H840" s="2"/>
      <c r="I840" s="2"/>
      <c r="J840" s="2"/>
      <c r="K840" s="2"/>
      <c r="L840" s="2"/>
      <c r="M840" s="2"/>
      <c r="N840" s="386"/>
      <c r="O840" s="2"/>
      <c r="P840" s="30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384"/>
      <c r="C841" s="385"/>
      <c r="D841" s="385"/>
      <c r="E841" s="2"/>
      <c r="F841" s="2"/>
      <c r="G841" s="2"/>
      <c r="H841" s="2"/>
      <c r="I841" s="2"/>
      <c r="J841" s="2"/>
      <c r="K841" s="2"/>
      <c r="L841" s="2"/>
      <c r="M841" s="2"/>
      <c r="N841" s="386"/>
      <c r="O841" s="2"/>
      <c r="P841" s="30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384"/>
      <c r="C842" s="385"/>
      <c r="D842" s="385"/>
      <c r="E842" s="2"/>
      <c r="F842" s="2"/>
      <c r="G842" s="2"/>
      <c r="H842" s="2"/>
      <c r="I842" s="2"/>
      <c r="J842" s="2"/>
      <c r="K842" s="2"/>
      <c r="L842" s="2"/>
      <c r="M842" s="2"/>
      <c r="N842" s="386"/>
      <c r="O842" s="2"/>
      <c r="P842" s="30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384"/>
      <c r="C843" s="385"/>
      <c r="D843" s="385"/>
      <c r="E843" s="2"/>
      <c r="F843" s="2"/>
      <c r="G843" s="2"/>
      <c r="H843" s="2"/>
      <c r="I843" s="2"/>
      <c r="J843" s="2"/>
      <c r="K843" s="2"/>
      <c r="L843" s="2"/>
      <c r="M843" s="2"/>
      <c r="N843" s="386"/>
      <c r="O843" s="2"/>
      <c r="P843" s="30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384"/>
      <c r="C844" s="385"/>
      <c r="D844" s="385"/>
      <c r="E844" s="2"/>
      <c r="F844" s="2"/>
      <c r="G844" s="2"/>
      <c r="H844" s="2"/>
      <c r="I844" s="2"/>
      <c r="J844" s="2"/>
      <c r="K844" s="2"/>
      <c r="L844" s="2"/>
      <c r="M844" s="2"/>
      <c r="N844" s="386"/>
      <c r="O844" s="2"/>
      <c r="P844" s="30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384"/>
      <c r="C845" s="385"/>
      <c r="D845" s="385"/>
      <c r="E845" s="2"/>
      <c r="F845" s="2"/>
      <c r="G845" s="2"/>
      <c r="H845" s="2"/>
      <c r="I845" s="2"/>
      <c r="J845" s="2"/>
      <c r="K845" s="2"/>
      <c r="L845" s="2"/>
      <c r="M845" s="2"/>
      <c r="N845" s="386"/>
      <c r="O845" s="2"/>
      <c r="P845" s="30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384"/>
      <c r="C846" s="385"/>
      <c r="D846" s="385"/>
      <c r="E846" s="2"/>
      <c r="F846" s="2"/>
      <c r="G846" s="2"/>
      <c r="H846" s="2"/>
      <c r="I846" s="2"/>
      <c r="J846" s="2"/>
      <c r="K846" s="2"/>
      <c r="L846" s="2"/>
      <c r="M846" s="2"/>
      <c r="N846" s="386"/>
      <c r="O846" s="2"/>
      <c r="P846" s="30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384"/>
      <c r="C847" s="385"/>
      <c r="D847" s="385"/>
      <c r="E847" s="2"/>
      <c r="F847" s="2"/>
      <c r="G847" s="2"/>
      <c r="H847" s="2"/>
      <c r="I847" s="2"/>
      <c r="J847" s="2"/>
      <c r="K847" s="2"/>
      <c r="L847" s="2"/>
      <c r="M847" s="2"/>
      <c r="N847" s="386"/>
      <c r="O847" s="2"/>
      <c r="P847" s="30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384"/>
      <c r="C848" s="385"/>
      <c r="D848" s="385"/>
      <c r="E848" s="2"/>
      <c r="F848" s="2"/>
      <c r="G848" s="2"/>
      <c r="H848" s="2"/>
      <c r="I848" s="2"/>
      <c r="J848" s="2"/>
      <c r="K848" s="2"/>
      <c r="L848" s="2"/>
      <c r="M848" s="2"/>
      <c r="N848" s="386"/>
      <c r="O848" s="2"/>
      <c r="P848" s="30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384"/>
      <c r="C849" s="385"/>
      <c r="D849" s="385"/>
      <c r="E849" s="2"/>
      <c r="F849" s="2"/>
      <c r="G849" s="2"/>
      <c r="H849" s="2"/>
      <c r="I849" s="2"/>
      <c r="J849" s="2"/>
      <c r="K849" s="2"/>
      <c r="L849" s="2"/>
      <c r="M849" s="2"/>
      <c r="N849" s="386"/>
      <c r="O849" s="2"/>
      <c r="P849" s="30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384"/>
      <c r="C850" s="385"/>
      <c r="D850" s="385"/>
      <c r="E850" s="2"/>
      <c r="F850" s="2"/>
      <c r="G850" s="2"/>
      <c r="H850" s="2"/>
      <c r="I850" s="2"/>
      <c r="J850" s="2"/>
      <c r="K850" s="2"/>
      <c r="L850" s="2"/>
      <c r="M850" s="2"/>
      <c r="N850" s="386"/>
      <c r="O850" s="2"/>
      <c r="P850" s="30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384"/>
      <c r="C851" s="385"/>
      <c r="D851" s="385"/>
      <c r="E851" s="2"/>
      <c r="F851" s="2"/>
      <c r="G851" s="2"/>
      <c r="H851" s="2"/>
      <c r="I851" s="2"/>
      <c r="J851" s="2"/>
      <c r="K851" s="2"/>
      <c r="L851" s="2"/>
      <c r="M851" s="2"/>
      <c r="N851" s="386"/>
      <c r="O851" s="2"/>
      <c r="P851" s="30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384"/>
      <c r="C852" s="385"/>
      <c r="D852" s="385"/>
      <c r="E852" s="2"/>
      <c r="F852" s="2"/>
      <c r="G852" s="2"/>
      <c r="H852" s="2"/>
      <c r="I852" s="2"/>
      <c r="J852" s="2"/>
      <c r="K852" s="2"/>
      <c r="L852" s="2"/>
      <c r="M852" s="2"/>
      <c r="N852" s="386"/>
      <c r="O852" s="2"/>
      <c r="P852" s="30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384"/>
      <c r="C853" s="385"/>
      <c r="D853" s="385"/>
      <c r="E853" s="2"/>
      <c r="F853" s="2"/>
      <c r="G853" s="2"/>
      <c r="H853" s="2"/>
      <c r="I853" s="2"/>
      <c r="J853" s="2"/>
      <c r="K853" s="2"/>
      <c r="L853" s="2"/>
      <c r="M853" s="2"/>
      <c r="N853" s="386"/>
      <c r="O853" s="2"/>
      <c r="P853" s="30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384"/>
      <c r="C854" s="385"/>
      <c r="D854" s="385"/>
      <c r="E854" s="2"/>
      <c r="F854" s="2"/>
      <c r="G854" s="2"/>
      <c r="H854" s="2"/>
      <c r="I854" s="2"/>
      <c r="J854" s="2"/>
      <c r="K854" s="2"/>
      <c r="L854" s="2"/>
      <c r="M854" s="2"/>
      <c r="N854" s="386"/>
      <c r="O854" s="2"/>
      <c r="P854" s="30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384"/>
      <c r="C855" s="385"/>
      <c r="D855" s="385"/>
      <c r="E855" s="2"/>
      <c r="F855" s="2"/>
      <c r="G855" s="2"/>
      <c r="H855" s="2"/>
      <c r="I855" s="2"/>
      <c r="J855" s="2"/>
      <c r="K855" s="2"/>
      <c r="L855" s="2"/>
      <c r="M855" s="2"/>
      <c r="N855" s="386"/>
      <c r="O855" s="2"/>
      <c r="P855" s="30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384"/>
      <c r="C856" s="385"/>
      <c r="D856" s="385"/>
      <c r="E856" s="2"/>
      <c r="F856" s="2"/>
      <c r="G856" s="2"/>
      <c r="H856" s="2"/>
      <c r="I856" s="2"/>
      <c r="J856" s="2"/>
      <c r="K856" s="2"/>
      <c r="L856" s="2"/>
      <c r="M856" s="2"/>
      <c r="N856" s="386"/>
      <c r="O856" s="2"/>
      <c r="P856" s="30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384"/>
      <c r="C857" s="385"/>
      <c r="D857" s="385"/>
      <c r="E857" s="2"/>
      <c r="F857" s="2"/>
      <c r="G857" s="2"/>
      <c r="H857" s="2"/>
      <c r="I857" s="2"/>
      <c r="J857" s="2"/>
      <c r="K857" s="2"/>
      <c r="L857" s="2"/>
      <c r="M857" s="2"/>
      <c r="N857" s="386"/>
      <c r="O857" s="2"/>
      <c r="P857" s="30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384"/>
      <c r="C858" s="385"/>
      <c r="D858" s="385"/>
      <c r="E858" s="2"/>
      <c r="F858" s="2"/>
      <c r="G858" s="2"/>
      <c r="H858" s="2"/>
      <c r="I858" s="2"/>
      <c r="J858" s="2"/>
      <c r="K858" s="2"/>
      <c r="L858" s="2"/>
      <c r="M858" s="2"/>
      <c r="N858" s="386"/>
      <c r="O858" s="2"/>
      <c r="P858" s="30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384"/>
      <c r="C859" s="385"/>
      <c r="D859" s="385"/>
      <c r="E859" s="2"/>
      <c r="F859" s="2"/>
      <c r="G859" s="2"/>
      <c r="H859" s="2"/>
      <c r="I859" s="2"/>
      <c r="J859" s="2"/>
      <c r="K859" s="2"/>
      <c r="L859" s="2"/>
      <c r="M859" s="2"/>
      <c r="N859" s="386"/>
      <c r="O859" s="2"/>
      <c r="P859" s="30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384"/>
      <c r="C860" s="385"/>
      <c r="D860" s="385"/>
      <c r="E860" s="2"/>
      <c r="F860" s="2"/>
      <c r="G860" s="2"/>
      <c r="H860" s="2"/>
      <c r="I860" s="2"/>
      <c r="J860" s="2"/>
      <c r="K860" s="2"/>
      <c r="L860" s="2"/>
      <c r="M860" s="2"/>
      <c r="N860" s="386"/>
      <c r="O860" s="2"/>
      <c r="P860" s="30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384"/>
      <c r="C861" s="385"/>
      <c r="D861" s="385"/>
      <c r="E861" s="2"/>
      <c r="F861" s="2"/>
      <c r="G861" s="2"/>
      <c r="H861" s="2"/>
      <c r="I861" s="2"/>
      <c r="J861" s="2"/>
      <c r="K861" s="2"/>
      <c r="L861" s="2"/>
      <c r="M861" s="2"/>
      <c r="N861" s="386"/>
      <c r="O861" s="2"/>
      <c r="P861" s="30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384"/>
      <c r="C862" s="385"/>
      <c r="D862" s="385"/>
      <c r="E862" s="2"/>
      <c r="F862" s="2"/>
      <c r="G862" s="2"/>
      <c r="H862" s="2"/>
      <c r="I862" s="2"/>
      <c r="J862" s="2"/>
      <c r="K862" s="2"/>
      <c r="L862" s="2"/>
      <c r="M862" s="2"/>
      <c r="N862" s="386"/>
      <c r="O862" s="2"/>
      <c r="P862" s="30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384"/>
      <c r="C863" s="385"/>
      <c r="D863" s="385"/>
      <c r="E863" s="2"/>
      <c r="F863" s="2"/>
      <c r="G863" s="2"/>
      <c r="H863" s="2"/>
      <c r="I863" s="2"/>
      <c r="J863" s="2"/>
      <c r="K863" s="2"/>
      <c r="L863" s="2"/>
      <c r="M863" s="2"/>
      <c r="N863" s="386"/>
      <c r="O863" s="2"/>
      <c r="P863" s="30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384"/>
      <c r="C864" s="385"/>
      <c r="D864" s="385"/>
      <c r="E864" s="2"/>
      <c r="F864" s="2"/>
      <c r="G864" s="2"/>
      <c r="H864" s="2"/>
      <c r="I864" s="2"/>
      <c r="J864" s="2"/>
      <c r="K864" s="2"/>
      <c r="L864" s="2"/>
      <c r="M864" s="2"/>
      <c r="N864" s="386"/>
      <c r="O864" s="2"/>
      <c r="P864" s="30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384"/>
      <c r="C865" s="385"/>
      <c r="D865" s="385"/>
      <c r="E865" s="2"/>
      <c r="F865" s="2"/>
      <c r="G865" s="2"/>
      <c r="H865" s="2"/>
      <c r="I865" s="2"/>
      <c r="J865" s="2"/>
      <c r="K865" s="2"/>
      <c r="L865" s="2"/>
      <c r="M865" s="2"/>
      <c r="N865" s="386"/>
      <c r="O865" s="2"/>
      <c r="P865" s="30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384"/>
      <c r="C866" s="385"/>
      <c r="D866" s="385"/>
      <c r="E866" s="2"/>
      <c r="F866" s="2"/>
      <c r="G866" s="2"/>
      <c r="H866" s="2"/>
      <c r="I866" s="2"/>
      <c r="J866" s="2"/>
      <c r="K866" s="2"/>
      <c r="L866" s="2"/>
      <c r="M866" s="2"/>
      <c r="N866" s="386"/>
      <c r="O866" s="2"/>
      <c r="P866" s="30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384"/>
      <c r="C867" s="385"/>
      <c r="D867" s="385"/>
      <c r="E867" s="2"/>
      <c r="F867" s="2"/>
      <c r="G867" s="2"/>
      <c r="H867" s="2"/>
      <c r="I867" s="2"/>
      <c r="J867" s="2"/>
      <c r="K867" s="2"/>
      <c r="L867" s="2"/>
      <c r="M867" s="2"/>
      <c r="N867" s="386"/>
      <c r="O867" s="2"/>
      <c r="P867" s="30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384"/>
      <c r="C868" s="385"/>
      <c r="D868" s="385"/>
      <c r="E868" s="2"/>
      <c r="F868" s="2"/>
      <c r="G868" s="2"/>
      <c r="H868" s="2"/>
      <c r="I868" s="2"/>
      <c r="J868" s="2"/>
      <c r="K868" s="2"/>
      <c r="L868" s="2"/>
      <c r="M868" s="2"/>
      <c r="N868" s="386"/>
      <c r="O868" s="2"/>
      <c r="P868" s="30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384"/>
      <c r="C869" s="385"/>
      <c r="D869" s="385"/>
      <c r="E869" s="2"/>
      <c r="F869" s="2"/>
      <c r="G869" s="2"/>
      <c r="H869" s="2"/>
      <c r="I869" s="2"/>
      <c r="J869" s="2"/>
      <c r="K869" s="2"/>
      <c r="L869" s="2"/>
      <c r="M869" s="2"/>
      <c r="N869" s="386"/>
      <c r="O869" s="2"/>
      <c r="P869" s="30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384"/>
      <c r="C870" s="385"/>
      <c r="D870" s="385"/>
      <c r="E870" s="2"/>
      <c r="F870" s="2"/>
      <c r="G870" s="2"/>
      <c r="H870" s="2"/>
      <c r="I870" s="2"/>
      <c r="J870" s="2"/>
      <c r="K870" s="2"/>
      <c r="L870" s="2"/>
      <c r="M870" s="2"/>
      <c r="N870" s="386"/>
      <c r="O870" s="2"/>
      <c r="P870" s="30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384"/>
      <c r="C871" s="385"/>
      <c r="D871" s="385"/>
      <c r="E871" s="2"/>
      <c r="F871" s="2"/>
      <c r="G871" s="2"/>
      <c r="H871" s="2"/>
      <c r="I871" s="2"/>
      <c r="J871" s="2"/>
      <c r="K871" s="2"/>
      <c r="L871" s="2"/>
      <c r="M871" s="2"/>
      <c r="N871" s="386"/>
      <c r="O871" s="2"/>
      <c r="P871" s="30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384"/>
      <c r="C872" s="385"/>
      <c r="D872" s="385"/>
      <c r="E872" s="2"/>
      <c r="F872" s="2"/>
      <c r="G872" s="2"/>
      <c r="H872" s="2"/>
      <c r="I872" s="2"/>
      <c r="J872" s="2"/>
      <c r="K872" s="2"/>
      <c r="L872" s="2"/>
      <c r="M872" s="2"/>
      <c r="N872" s="386"/>
      <c r="O872" s="2"/>
      <c r="P872" s="30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384"/>
      <c r="C873" s="385"/>
      <c r="D873" s="385"/>
      <c r="E873" s="2"/>
      <c r="F873" s="2"/>
      <c r="G873" s="2"/>
      <c r="H873" s="2"/>
      <c r="I873" s="2"/>
      <c r="J873" s="2"/>
      <c r="K873" s="2"/>
      <c r="L873" s="2"/>
      <c r="M873" s="2"/>
      <c r="N873" s="386"/>
      <c r="O873" s="2"/>
      <c r="P873" s="30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384"/>
      <c r="C874" s="385"/>
      <c r="D874" s="385"/>
      <c r="E874" s="2"/>
      <c r="F874" s="2"/>
      <c r="G874" s="2"/>
      <c r="H874" s="2"/>
      <c r="I874" s="2"/>
      <c r="J874" s="2"/>
      <c r="K874" s="2"/>
      <c r="L874" s="2"/>
      <c r="M874" s="2"/>
      <c r="N874" s="386"/>
      <c r="O874" s="2"/>
      <c r="P874" s="30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384"/>
      <c r="C875" s="385"/>
      <c r="D875" s="385"/>
      <c r="E875" s="2"/>
      <c r="F875" s="2"/>
      <c r="G875" s="2"/>
      <c r="H875" s="2"/>
      <c r="I875" s="2"/>
      <c r="J875" s="2"/>
      <c r="K875" s="2"/>
      <c r="L875" s="2"/>
      <c r="M875" s="2"/>
      <c r="N875" s="386"/>
      <c r="O875" s="2"/>
      <c r="P875" s="30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384"/>
      <c r="C876" s="385"/>
      <c r="D876" s="385"/>
      <c r="E876" s="2"/>
      <c r="F876" s="2"/>
      <c r="G876" s="2"/>
      <c r="H876" s="2"/>
      <c r="I876" s="2"/>
      <c r="J876" s="2"/>
      <c r="K876" s="2"/>
      <c r="L876" s="2"/>
      <c r="M876" s="2"/>
      <c r="N876" s="386"/>
      <c r="O876" s="2"/>
      <c r="P876" s="30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384"/>
      <c r="C877" s="385"/>
      <c r="D877" s="385"/>
      <c r="E877" s="2"/>
      <c r="F877" s="2"/>
      <c r="G877" s="2"/>
      <c r="H877" s="2"/>
      <c r="I877" s="2"/>
      <c r="J877" s="2"/>
      <c r="K877" s="2"/>
      <c r="L877" s="2"/>
      <c r="M877" s="2"/>
      <c r="N877" s="386"/>
      <c r="O877" s="2"/>
      <c r="P877" s="30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384"/>
      <c r="C878" s="385"/>
      <c r="D878" s="385"/>
      <c r="E878" s="2"/>
      <c r="F878" s="2"/>
      <c r="G878" s="2"/>
      <c r="H878" s="2"/>
      <c r="I878" s="2"/>
      <c r="J878" s="2"/>
      <c r="K878" s="2"/>
      <c r="L878" s="2"/>
      <c r="M878" s="2"/>
      <c r="N878" s="386"/>
      <c r="O878" s="2"/>
      <c r="P878" s="30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384"/>
      <c r="C879" s="385"/>
      <c r="D879" s="385"/>
      <c r="E879" s="2"/>
      <c r="F879" s="2"/>
      <c r="G879" s="2"/>
      <c r="H879" s="2"/>
      <c r="I879" s="2"/>
      <c r="J879" s="2"/>
      <c r="K879" s="2"/>
      <c r="L879" s="2"/>
      <c r="M879" s="2"/>
      <c r="N879" s="386"/>
      <c r="O879" s="2"/>
      <c r="P879" s="30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384"/>
      <c r="C880" s="385"/>
      <c r="D880" s="385"/>
      <c r="E880" s="2"/>
      <c r="F880" s="2"/>
      <c r="G880" s="2"/>
      <c r="H880" s="2"/>
      <c r="I880" s="2"/>
      <c r="J880" s="2"/>
      <c r="K880" s="2"/>
      <c r="L880" s="2"/>
      <c r="M880" s="2"/>
      <c r="N880" s="386"/>
      <c r="O880" s="2"/>
      <c r="P880" s="30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384"/>
      <c r="C881" s="385"/>
      <c r="D881" s="385"/>
      <c r="E881" s="2"/>
      <c r="F881" s="2"/>
      <c r="G881" s="2"/>
      <c r="H881" s="2"/>
      <c r="I881" s="2"/>
      <c r="J881" s="2"/>
      <c r="K881" s="2"/>
      <c r="L881" s="2"/>
      <c r="M881" s="2"/>
      <c r="N881" s="386"/>
      <c r="O881" s="2"/>
      <c r="P881" s="30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384"/>
      <c r="C882" s="385"/>
      <c r="D882" s="385"/>
      <c r="E882" s="2"/>
      <c r="F882" s="2"/>
      <c r="G882" s="2"/>
      <c r="H882" s="2"/>
      <c r="I882" s="2"/>
      <c r="J882" s="2"/>
      <c r="K882" s="2"/>
      <c r="L882" s="2"/>
      <c r="M882" s="2"/>
      <c r="N882" s="386"/>
      <c r="O882" s="2"/>
      <c r="P882" s="30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384"/>
      <c r="C883" s="385"/>
      <c r="D883" s="385"/>
      <c r="E883" s="2"/>
      <c r="F883" s="2"/>
      <c r="G883" s="2"/>
      <c r="H883" s="2"/>
      <c r="I883" s="2"/>
      <c r="J883" s="2"/>
      <c r="K883" s="2"/>
      <c r="L883" s="2"/>
      <c r="M883" s="2"/>
      <c r="N883" s="386"/>
      <c r="O883" s="2"/>
      <c r="P883" s="30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384"/>
      <c r="C884" s="385"/>
      <c r="D884" s="385"/>
      <c r="E884" s="2"/>
      <c r="F884" s="2"/>
      <c r="G884" s="2"/>
      <c r="H884" s="2"/>
      <c r="I884" s="2"/>
      <c r="J884" s="2"/>
      <c r="K884" s="2"/>
      <c r="L884" s="2"/>
      <c r="M884" s="2"/>
      <c r="N884" s="386"/>
      <c r="O884" s="2"/>
      <c r="P884" s="30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384"/>
      <c r="C885" s="385"/>
      <c r="D885" s="385"/>
      <c r="E885" s="2"/>
      <c r="F885" s="2"/>
      <c r="G885" s="2"/>
      <c r="H885" s="2"/>
      <c r="I885" s="2"/>
      <c r="J885" s="2"/>
      <c r="K885" s="2"/>
      <c r="L885" s="2"/>
      <c r="M885" s="2"/>
      <c r="N885" s="386"/>
      <c r="O885" s="2"/>
      <c r="P885" s="30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384"/>
      <c r="C886" s="385"/>
      <c r="D886" s="385"/>
      <c r="E886" s="2"/>
      <c r="F886" s="2"/>
      <c r="G886" s="2"/>
      <c r="H886" s="2"/>
      <c r="I886" s="2"/>
      <c r="J886" s="2"/>
      <c r="K886" s="2"/>
      <c r="L886" s="2"/>
      <c r="M886" s="2"/>
      <c r="N886" s="386"/>
      <c r="O886" s="2"/>
      <c r="P886" s="30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384"/>
      <c r="C887" s="385"/>
      <c r="D887" s="385"/>
      <c r="E887" s="2"/>
      <c r="F887" s="2"/>
      <c r="G887" s="2"/>
      <c r="H887" s="2"/>
      <c r="I887" s="2"/>
      <c r="J887" s="2"/>
      <c r="K887" s="2"/>
      <c r="L887" s="2"/>
      <c r="M887" s="2"/>
      <c r="N887" s="386"/>
      <c r="O887" s="2"/>
      <c r="P887" s="30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384"/>
      <c r="C888" s="385"/>
      <c r="D888" s="385"/>
      <c r="E888" s="2"/>
      <c r="F888" s="2"/>
      <c r="G888" s="2"/>
      <c r="H888" s="2"/>
      <c r="I888" s="2"/>
      <c r="J888" s="2"/>
      <c r="K888" s="2"/>
      <c r="L888" s="2"/>
      <c r="M888" s="2"/>
      <c r="N888" s="386"/>
      <c r="O888" s="2"/>
      <c r="P888" s="30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384"/>
      <c r="C889" s="385"/>
      <c r="D889" s="385"/>
      <c r="E889" s="2"/>
      <c r="F889" s="2"/>
      <c r="G889" s="2"/>
      <c r="H889" s="2"/>
      <c r="I889" s="2"/>
      <c r="J889" s="2"/>
      <c r="K889" s="2"/>
      <c r="L889" s="2"/>
      <c r="M889" s="2"/>
      <c r="N889" s="386"/>
      <c r="O889" s="2"/>
      <c r="P889" s="30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384"/>
      <c r="C890" s="385"/>
      <c r="D890" s="385"/>
      <c r="E890" s="2"/>
      <c r="F890" s="2"/>
      <c r="G890" s="2"/>
      <c r="H890" s="2"/>
      <c r="I890" s="2"/>
      <c r="J890" s="2"/>
      <c r="K890" s="2"/>
      <c r="L890" s="2"/>
      <c r="M890" s="2"/>
      <c r="N890" s="386"/>
      <c r="O890" s="2"/>
      <c r="P890" s="30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384"/>
      <c r="C891" s="385"/>
      <c r="D891" s="385"/>
      <c r="E891" s="2"/>
      <c r="F891" s="2"/>
      <c r="G891" s="2"/>
      <c r="H891" s="2"/>
      <c r="I891" s="2"/>
      <c r="J891" s="2"/>
      <c r="K891" s="2"/>
      <c r="L891" s="2"/>
      <c r="M891" s="2"/>
      <c r="N891" s="386"/>
      <c r="O891" s="2"/>
      <c r="P891" s="30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384"/>
      <c r="C892" s="385"/>
      <c r="D892" s="385"/>
      <c r="E892" s="2"/>
      <c r="F892" s="2"/>
      <c r="G892" s="2"/>
      <c r="H892" s="2"/>
      <c r="I892" s="2"/>
      <c r="J892" s="2"/>
      <c r="K892" s="2"/>
      <c r="L892" s="2"/>
      <c r="M892" s="2"/>
      <c r="N892" s="386"/>
      <c r="O892" s="2"/>
      <c r="P892" s="30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384"/>
      <c r="C893" s="385"/>
      <c r="D893" s="385"/>
      <c r="E893" s="2"/>
      <c r="F893" s="2"/>
      <c r="G893" s="2"/>
      <c r="H893" s="2"/>
      <c r="I893" s="2"/>
      <c r="J893" s="2"/>
      <c r="K893" s="2"/>
      <c r="L893" s="2"/>
      <c r="M893" s="2"/>
      <c r="N893" s="386"/>
      <c r="O893" s="2"/>
      <c r="P893" s="30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384"/>
      <c r="C894" s="385"/>
      <c r="D894" s="385"/>
      <c r="E894" s="2"/>
      <c r="F894" s="2"/>
      <c r="G894" s="2"/>
      <c r="H894" s="2"/>
      <c r="I894" s="2"/>
      <c r="J894" s="2"/>
      <c r="K894" s="2"/>
      <c r="L894" s="2"/>
      <c r="M894" s="2"/>
      <c r="N894" s="386"/>
      <c r="O894" s="2"/>
      <c r="P894" s="30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384"/>
      <c r="C895" s="385"/>
      <c r="D895" s="385"/>
      <c r="E895" s="2"/>
      <c r="F895" s="2"/>
      <c r="G895" s="2"/>
      <c r="H895" s="2"/>
      <c r="I895" s="2"/>
      <c r="J895" s="2"/>
      <c r="K895" s="2"/>
      <c r="L895" s="2"/>
      <c r="M895" s="2"/>
      <c r="N895" s="386"/>
      <c r="O895" s="2"/>
      <c r="P895" s="30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384"/>
      <c r="C896" s="385"/>
      <c r="D896" s="385"/>
      <c r="E896" s="2"/>
      <c r="F896" s="2"/>
      <c r="G896" s="2"/>
      <c r="H896" s="2"/>
      <c r="I896" s="2"/>
      <c r="J896" s="2"/>
      <c r="K896" s="2"/>
      <c r="L896" s="2"/>
      <c r="M896" s="2"/>
      <c r="N896" s="386"/>
      <c r="O896" s="2"/>
      <c r="P896" s="30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384"/>
      <c r="C897" s="385"/>
      <c r="D897" s="385"/>
      <c r="E897" s="2"/>
      <c r="F897" s="2"/>
      <c r="G897" s="2"/>
      <c r="H897" s="2"/>
      <c r="I897" s="2"/>
      <c r="J897" s="2"/>
      <c r="K897" s="2"/>
      <c r="L897" s="2"/>
      <c r="M897" s="2"/>
      <c r="N897" s="386"/>
      <c r="O897" s="2"/>
      <c r="P897" s="30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384"/>
      <c r="C898" s="385"/>
      <c r="D898" s="385"/>
      <c r="E898" s="2"/>
      <c r="F898" s="2"/>
      <c r="G898" s="2"/>
      <c r="H898" s="2"/>
      <c r="I898" s="2"/>
      <c r="J898" s="2"/>
      <c r="K898" s="2"/>
      <c r="L898" s="2"/>
      <c r="M898" s="2"/>
      <c r="N898" s="386"/>
      <c r="O898" s="2"/>
      <c r="P898" s="30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384"/>
      <c r="C899" s="385"/>
      <c r="D899" s="385"/>
      <c r="E899" s="2"/>
      <c r="F899" s="2"/>
      <c r="G899" s="2"/>
      <c r="H899" s="2"/>
      <c r="I899" s="2"/>
      <c r="J899" s="2"/>
      <c r="K899" s="2"/>
      <c r="L899" s="2"/>
      <c r="M899" s="2"/>
      <c r="N899" s="386"/>
      <c r="O899" s="2"/>
      <c r="P899" s="30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384"/>
      <c r="C900" s="385"/>
      <c r="D900" s="385"/>
      <c r="E900" s="2"/>
      <c r="F900" s="2"/>
      <c r="G900" s="2"/>
      <c r="H900" s="2"/>
      <c r="I900" s="2"/>
      <c r="J900" s="2"/>
      <c r="K900" s="2"/>
      <c r="L900" s="2"/>
      <c r="M900" s="2"/>
      <c r="N900" s="386"/>
      <c r="O900" s="2"/>
      <c r="P900" s="30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384"/>
      <c r="C901" s="385"/>
      <c r="D901" s="385"/>
      <c r="E901" s="2"/>
      <c r="F901" s="2"/>
      <c r="G901" s="2"/>
      <c r="H901" s="2"/>
      <c r="I901" s="2"/>
      <c r="J901" s="2"/>
      <c r="K901" s="2"/>
      <c r="L901" s="2"/>
      <c r="M901" s="2"/>
      <c r="N901" s="386"/>
      <c r="O901" s="2"/>
      <c r="P901" s="30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384"/>
      <c r="C902" s="385"/>
      <c r="D902" s="385"/>
      <c r="E902" s="2"/>
      <c r="F902" s="2"/>
      <c r="G902" s="2"/>
      <c r="H902" s="2"/>
      <c r="I902" s="2"/>
      <c r="J902" s="2"/>
      <c r="K902" s="2"/>
      <c r="L902" s="2"/>
      <c r="M902" s="2"/>
      <c r="N902" s="386"/>
      <c r="O902" s="2"/>
      <c r="P902" s="30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384"/>
      <c r="C903" s="385"/>
      <c r="D903" s="385"/>
      <c r="E903" s="2"/>
      <c r="F903" s="2"/>
      <c r="G903" s="2"/>
      <c r="H903" s="2"/>
      <c r="I903" s="2"/>
      <c r="J903" s="2"/>
      <c r="K903" s="2"/>
      <c r="L903" s="2"/>
      <c r="M903" s="2"/>
      <c r="N903" s="386"/>
      <c r="O903" s="2"/>
      <c r="P903" s="30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384"/>
      <c r="C904" s="385"/>
      <c r="D904" s="385"/>
      <c r="E904" s="2"/>
      <c r="F904" s="2"/>
      <c r="G904" s="2"/>
      <c r="H904" s="2"/>
      <c r="I904" s="2"/>
      <c r="J904" s="2"/>
      <c r="K904" s="2"/>
      <c r="L904" s="2"/>
      <c r="M904" s="2"/>
      <c r="N904" s="386"/>
      <c r="O904" s="2"/>
      <c r="P904" s="30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384"/>
      <c r="C905" s="385"/>
      <c r="D905" s="385"/>
      <c r="E905" s="2"/>
      <c r="F905" s="2"/>
      <c r="G905" s="2"/>
      <c r="H905" s="2"/>
      <c r="I905" s="2"/>
      <c r="J905" s="2"/>
      <c r="K905" s="2"/>
      <c r="L905" s="2"/>
      <c r="M905" s="2"/>
      <c r="N905" s="386"/>
      <c r="O905" s="2"/>
      <c r="P905" s="30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384"/>
      <c r="C906" s="385"/>
      <c r="D906" s="385"/>
      <c r="E906" s="2"/>
      <c r="F906" s="2"/>
      <c r="G906" s="2"/>
      <c r="H906" s="2"/>
      <c r="I906" s="2"/>
      <c r="J906" s="2"/>
      <c r="K906" s="2"/>
      <c r="L906" s="2"/>
      <c r="M906" s="2"/>
      <c r="N906" s="386"/>
      <c r="O906" s="2"/>
      <c r="P906" s="30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384"/>
      <c r="C907" s="385"/>
      <c r="D907" s="385"/>
      <c r="E907" s="2"/>
      <c r="F907" s="2"/>
      <c r="G907" s="2"/>
      <c r="H907" s="2"/>
      <c r="I907" s="2"/>
      <c r="J907" s="2"/>
      <c r="K907" s="2"/>
      <c r="L907" s="2"/>
      <c r="M907" s="2"/>
      <c r="N907" s="386"/>
      <c r="O907" s="2"/>
      <c r="P907" s="30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384"/>
      <c r="C908" s="385"/>
      <c r="D908" s="385"/>
      <c r="E908" s="2"/>
      <c r="F908" s="2"/>
      <c r="G908" s="2"/>
      <c r="H908" s="2"/>
      <c r="I908" s="2"/>
      <c r="J908" s="2"/>
      <c r="K908" s="2"/>
      <c r="L908" s="2"/>
      <c r="M908" s="2"/>
      <c r="N908" s="386"/>
      <c r="O908" s="2"/>
      <c r="P908" s="30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384"/>
      <c r="C909" s="385"/>
      <c r="D909" s="385"/>
      <c r="E909" s="2"/>
      <c r="F909" s="2"/>
      <c r="G909" s="2"/>
      <c r="H909" s="2"/>
      <c r="I909" s="2"/>
      <c r="J909" s="2"/>
      <c r="K909" s="2"/>
      <c r="L909" s="2"/>
      <c r="M909" s="2"/>
      <c r="N909" s="386"/>
      <c r="O909" s="2"/>
      <c r="P909" s="30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384"/>
      <c r="C910" s="385"/>
      <c r="D910" s="385"/>
      <c r="E910" s="2"/>
      <c r="F910" s="2"/>
      <c r="G910" s="2"/>
      <c r="H910" s="2"/>
      <c r="I910" s="2"/>
      <c r="J910" s="2"/>
      <c r="K910" s="2"/>
      <c r="L910" s="2"/>
      <c r="M910" s="2"/>
      <c r="N910" s="386"/>
      <c r="O910" s="2"/>
      <c r="P910" s="30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384"/>
      <c r="C911" s="385"/>
      <c r="D911" s="385"/>
      <c r="E911" s="2"/>
      <c r="F911" s="2"/>
      <c r="G911" s="2"/>
      <c r="H911" s="2"/>
      <c r="I911" s="2"/>
      <c r="J911" s="2"/>
      <c r="K911" s="2"/>
      <c r="L911" s="2"/>
      <c r="M911" s="2"/>
      <c r="N911" s="386"/>
      <c r="O911" s="2"/>
      <c r="P911" s="30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384"/>
      <c r="C912" s="385"/>
      <c r="D912" s="385"/>
      <c r="E912" s="2"/>
      <c r="F912" s="2"/>
      <c r="G912" s="2"/>
      <c r="H912" s="2"/>
      <c r="I912" s="2"/>
      <c r="J912" s="2"/>
      <c r="K912" s="2"/>
      <c r="L912" s="2"/>
      <c r="M912" s="2"/>
      <c r="N912" s="386"/>
      <c r="O912" s="2"/>
      <c r="P912" s="30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384"/>
      <c r="C913" s="385"/>
      <c r="D913" s="385"/>
      <c r="E913" s="2"/>
      <c r="F913" s="2"/>
      <c r="G913" s="2"/>
      <c r="H913" s="2"/>
      <c r="I913" s="2"/>
      <c r="J913" s="2"/>
      <c r="K913" s="2"/>
      <c r="L913" s="2"/>
      <c r="M913" s="2"/>
      <c r="N913" s="386"/>
      <c r="O913" s="2"/>
      <c r="P913" s="30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384"/>
      <c r="C914" s="385"/>
      <c r="D914" s="385"/>
      <c r="E914" s="2"/>
      <c r="F914" s="2"/>
      <c r="G914" s="2"/>
      <c r="H914" s="2"/>
      <c r="I914" s="2"/>
      <c r="J914" s="2"/>
      <c r="K914" s="2"/>
      <c r="L914" s="2"/>
      <c r="M914" s="2"/>
      <c r="N914" s="386"/>
      <c r="O914" s="2"/>
      <c r="P914" s="30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384"/>
      <c r="C915" s="385"/>
      <c r="D915" s="385"/>
      <c r="E915" s="2"/>
      <c r="F915" s="2"/>
      <c r="G915" s="2"/>
      <c r="H915" s="2"/>
      <c r="I915" s="2"/>
      <c r="J915" s="2"/>
      <c r="K915" s="2"/>
      <c r="L915" s="2"/>
      <c r="M915" s="2"/>
      <c r="N915" s="386"/>
      <c r="O915" s="2"/>
      <c r="P915" s="30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384"/>
      <c r="C916" s="385"/>
      <c r="D916" s="385"/>
      <c r="E916" s="2"/>
      <c r="F916" s="2"/>
      <c r="G916" s="2"/>
      <c r="H916" s="2"/>
      <c r="I916" s="2"/>
      <c r="J916" s="2"/>
      <c r="K916" s="2"/>
      <c r="L916" s="2"/>
      <c r="M916" s="2"/>
      <c r="N916" s="386"/>
      <c r="O916" s="2"/>
      <c r="P916" s="30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384"/>
      <c r="C917" s="385"/>
      <c r="D917" s="385"/>
      <c r="E917" s="2"/>
      <c r="F917" s="2"/>
      <c r="G917" s="2"/>
      <c r="H917" s="2"/>
      <c r="I917" s="2"/>
      <c r="J917" s="2"/>
      <c r="K917" s="2"/>
      <c r="L917" s="2"/>
      <c r="M917" s="2"/>
      <c r="N917" s="386"/>
      <c r="O917" s="2"/>
      <c r="P917" s="30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384"/>
      <c r="C918" s="385"/>
      <c r="D918" s="385"/>
      <c r="E918" s="2"/>
      <c r="F918" s="2"/>
      <c r="G918" s="2"/>
      <c r="H918" s="2"/>
      <c r="I918" s="2"/>
      <c r="J918" s="2"/>
      <c r="K918" s="2"/>
      <c r="L918" s="2"/>
      <c r="M918" s="2"/>
      <c r="N918" s="386"/>
      <c r="O918" s="2"/>
      <c r="P918" s="30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384"/>
      <c r="C919" s="385"/>
      <c r="D919" s="385"/>
      <c r="E919" s="2"/>
      <c r="F919" s="2"/>
      <c r="G919" s="2"/>
      <c r="H919" s="2"/>
      <c r="I919" s="2"/>
      <c r="J919" s="2"/>
      <c r="K919" s="2"/>
      <c r="L919" s="2"/>
      <c r="M919" s="2"/>
      <c r="N919" s="386"/>
      <c r="O919" s="2"/>
      <c r="P919" s="30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384"/>
      <c r="C920" s="385"/>
      <c r="D920" s="385"/>
      <c r="E920" s="2"/>
      <c r="F920" s="2"/>
      <c r="G920" s="2"/>
      <c r="H920" s="2"/>
      <c r="I920" s="2"/>
      <c r="J920" s="2"/>
      <c r="K920" s="2"/>
      <c r="L920" s="2"/>
      <c r="M920" s="2"/>
      <c r="N920" s="386"/>
      <c r="O920" s="2"/>
      <c r="P920" s="30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384"/>
      <c r="C921" s="385"/>
      <c r="D921" s="385"/>
      <c r="E921" s="2"/>
      <c r="F921" s="2"/>
      <c r="G921" s="2"/>
      <c r="H921" s="2"/>
      <c r="I921" s="2"/>
      <c r="J921" s="2"/>
      <c r="K921" s="2"/>
      <c r="L921" s="2"/>
      <c r="M921" s="2"/>
      <c r="N921" s="386"/>
      <c r="O921" s="2"/>
      <c r="P921" s="30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384"/>
      <c r="C922" s="385"/>
      <c r="D922" s="385"/>
      <c r="E922" s="2"/>
      <c r="F922" s="2"/>
      <c r="G922" s="2"/>
      <c r="H922" s="2"/>
      <c r="I922" s="2"/>
      <c r="J922" s="2"/>
      <c r="K922" s="2"/>
      <c r="L922" s="2"/>
      <c r="M922" s="2"/>
      <c r="N922" s="386"/>
      <c r="O922" s="2"/>
      <c r="P922" s="30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384"/>
      <c r="C923" s="385"/>
      <c r="D923" s="385"/>
      <c r="E923" s="2"/>
      <c r="F923" s="2"/>
      <c r="G923" s="2"/>
      <c r="H923" s="2"/>
      <c r="I923" s="2"/>
      <c r="J923" s="2"/>
      <c r="K923" s="2"/>
      <c r="L923" s="2"/>
      <c r="M923" s="2"/>
      <c r="N923" s="386"/>
      <c r="O923" s="2"/>
      <c r="P923" s="30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384"/>
      <c r="C924" s="385"/>
      <c r="D924" s="385"/>
      <c r="E924" s="2"/>
      <c r="F924" s="2"/>
      <c r="G924" s="2"/>
      <c r="H924" s="2"/>
      <c r="I924" s="2"/>
      <c r="J924" s="2"/>
      <c r="K924" s="2"/>
      <c r="L924" s="2"/>
      <c r="M924" s="2"/>
      <c r="N924" s="386"/>
      <c r="O924" s="2"/>
      <c r="P924" s="30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384"/>
      <c r="C925" s="385"/>
      <c r="D925" s="385"/>
      <c r="E925" s="2"/>
      <c r="F925" s="2"/>
      <c r="G925" s="2"/>
      <c r="H925" s="2"/>
      <c r="I925" s="2"/>
      <c r="J925" s="2"/>
      <c r="K925" s="2"/>
      <c r="L925" s="2"/>
      <c r="M925" s="2"/>
      <c r="N925" s="386"/>
      <c r="O925" s="2"/>
      <c r="P925" s="30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384"/>
      <c r="C926" s="385"/>
      <c r="D926" s="385"/>
      <c r="E926" s="2"/>
      <c r="F926" s="2"/>
      <c r="G926" s="2"/>
      <c r="H926" s="2"/>
      <c r="I926" s="2"/>
      <c r="J926" s="2"/>
      <c r="K926" s="2"/>
      <c r="L926" s="2"/>
      <c r="M926" s="2"/>
      <c r="N926" s="386"/>
      <c r="O926" s="2"/>
      <c r="P926" s="30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384"/>
      <c r="C927" s="385"/>
      <c r="D927" s="385"/>
      <c r="E927" s="2"/>
      <c r="F927" s="2"/>
      <c r="G927" s="2"/>
      <c r="H927" s="2"/>
      <c r="I927" s="2"/>
      <c r="J927" s="2"/>
      <c r="K927" s="2"/>
      <c r="L927" s="2"/>
      <c r="M927" s="2"/>
      <c r="N927" s="386"/>
      <c r="O927" s="2"/>
      <c r="P927" s="30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384"/>
      <c r="C928" s="385"/>
      <c r="D928" s="385"/>
      <c r="E928" s="2"/>
      <c r="F928" s="2"/>
      <c r="G928" s="2"/>
      <c r="H928" s="2"/>
      <c r="I928" s="2"/>
      <c r="J928" s="2"/>
      <c r="K928" s="2"/>
      <c r="L928" s="2"/>
      <c r="M928" s="2"/>
      <c r="N928" s="386"/>
      <c r="O928" s="2"/>
      <c r="P928" s="30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384"/>
      <c r="C929" s="385"/>
      <c r="D929" s="385"/>
      <c r="E929" s="2"/>
      <c r="F929" s="2"/>
      <c r="G929" s="2"/>
      <c r="H929" s="2"/>
      <c r="I929" s="2"/>
      <c r="J929" s="2"/>
      <c r="K929" s="2"/>
      <c r="L929" s="2"/>
      <c r="M929" s="2"/>
      <c r="N929" s="386"/>
      <c r="O929" s="2"/>
      <c r="P929" s="30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384"/>
      <c r="C930" s="385"/>
      <c r="D930" s="385"/>
      <c r="E930" s="2"/>
      <c r="F930" s="2"/>
      <c r="G930" s="2"/>
      <c r="H930" s="2"/>
      <c r="I930" s="2"/>
      <c r="J930" s="2"/>
      <c r="K930" s="2"/>
      <c r="L930" s="2"/>
      <c r="M930" s="2"/>
      <c r="N930" s="386"/>
      <c r="O930" s="2"/>
      <c r="P930" s="30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384"/>
      <c r="C931" s="385"/>
      <c r="D931" s="385"/>
      <c r="E931" s="2"/>
      <c r="F931" s="2"/>
      <c r="G931" s="2"/>
      <c r="H931" s="2"/>
      <c r="I931" s="2"/>
      <c r="J931" s="2"/>
      <c r="K931" s="2"/>
      <c r="L931" s="2"/>
      <c r="M931" s="2"/>
      <c r="N931" s="386"/>
      <c r="O931" s="2"/>
      <c r="P931" s="30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384"/>
      <c r="C932" s="385"/>
      <c r="D932" s="385"/>
      <c r="E932" s="2"/>
      <c r="F932" s="2"/>
      <c r="G932" s="2"/>
      <c r="H932" s="2"/>
      <c r="I932" s="2"/>
      <c r="J932" s="2"/>
      <c r="K932" s="2"/>
      <c r="L932" s="2"/>
      <c r="M932" s="2"/>
      <c r="N932" s="386"/>
      <c r="O932" s="2"/>
      <c r="P932" s="30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384"/>
      <c r="C933" s="385"/>
      <c r="D933" s="385"/>
      <c r="E933" s="2"/>
      <c r="F933" s="2"/>
      <c r="G933" s="2"/>
      <c r="H933" s="2"/>
      <c r="I933" s="2"/>
      <c r="J933" s="2"/>
      <c r="K933" s="2"/>
      <c r="L933" s="2"/>
      <c r="M933" s="2"/>
      <c r="N933" s="386"/>
      <c r="O933" s="2"/>
      <c r="P933" s="30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384"/>
      <c r="C934" s="385"/>
      <c r="D934" s="385"/>
      <c r="E934" s="2"/>
      <c r="F934" s="2"/>
      <c r="G934" s="2"/>
      <c r="H934" s="2"/>
      <c r="I934" s="2"/>
      <c r="J934" s="2"/>
      <c r="K934" s="2"/>
      <c r="L934" s="2"/>
      <c r="M934" s="2"/>
      <c r="N934" s="386"/>
      <c r="O934" s="2"/>
      <c r="P934" s="30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384"/>
      <c r="C935" s="385"/>
      <c r="D935" s="385"/>
      <c r="E935" s="2"/>
      <c r="F935" s="2"/>
      <c r="G935" s="2"/>
      <c r="H935" s="2"/>
      <c r="I935" s="2"/>
      <c r="J935" s="2"/>
      <c r="K935" s="2"/>
      <c r="L935" s="2"/>
      <c r="M935" s="2"/>
      <c r="N935" s="386"/>
      <c r="O935" s="2"/>
      <c r="P935" s="30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384"/>
      <c r="C936" s="385"/>
      <c r="D936" s="385"/>
      <c r="E936" s="2"/>
      <c r="F936" s="2"/>
      <c r="G936" s="2"/>
      <c r="H936" s="2"/>
      <c r="I936" s="2"/>
      <c r="J936" s="2"/>
      <c r="K936" s="2"/>
      <c r="L936" s="2"/>
      <c r="M936" s="2"/>
      <c r="N936" s="386"/>
      <c r="O936" s="2"/>
      <c r="P936" s="30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384"/>
      <c r="C937" s="385"/>
      <c r="D937" s="385"/>
      <c r="E937" s="2"/>
      <c r="F937" s="2"/>
      <c r="G937" s="2"/>
      <c r="H937" s="2"/>
      <c r="I937" s="2"/>
      <c r="J937" s="2"/>
      <c r="K937" s="2"/>
      <c r="L937" s="2"/>
      <c r="M937" s="2"/>
      <c r="N937" s="386"/>
      <c r="O937" s="2"/>
      <c r="P937" s="30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384"/>
      <c r="C938" s="385"/>
      <c r="D938" s="385"/>
      <c r="E938" s="2"/>
      <c r="F938" s="2"/>
      <c r="G938" s="2"/>
      <c r="H938" s="2"/>
      <c r="I938" s="2"/>
      <c r="J938" s="2"/>
      <c r="K938" s="2"/>
      <c r="L938" s="2"/>
      <c r="M938" s="2"/>
      <c r="N938" s="386"/>
      <c r="O938" s="2"/>
      <c r="P938" s="30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384"/>
      <c r="C939" s="385"/>
      <c r="D939" s="385"/>
      <c r="E939" s="2"/>
      <c r="F939" s="2"/>
      <c r="G939" s="2"/>
      <c r="H939" s="2"/>
      <c r="I939" s="2"/>
      <c r="J939" s="2"/>
      <c r="K939" s="2"/>
      <c r="L939" s="2"/>
      <c r="M939" s="2"/>
      <c r="N939" s="386"/>
      <c r="O939" s="2"/>
      <c r="P939" s="30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384"/>
      <c r="C940" s="385"/>
      <c r="D940" s="385"/>
      <c r="E940" s="2"/>
      <c r="F940" s="2"/>
      <c r="G940" s="2"/>
      <c r="H940" s="2"/>
      <c r="I940" s="2"/>
      <c r="J940" s="2"/>
      <c r="K940" s="2"/>
      <c r="L940" s="2"/>
      <c r="M940" s="2"/>
      <c r="N940" s="386"/>
      <c r="O940" s="2"/>
      <c r="P940" s="30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384"/>
      <c r="C941" s="385"/>
      <c r="D941" s="385"/>
      <c r="E941" s="2"/>
      <c r="F941" s="2"/>
      <c r="G941" s="2"/>
      <c r="H941" s="2"/>
      <c r="I941" s="2"/>
      <c r="J941" s="2"/>
      <c r="K941" s="2"/>
      <c r="L941" s="2"/>
      <c r="M941" s="2"/>
      <c r="N941" s="386"/>
      <c r="O941" s="2"/>
      <c r="P941" s="30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384"/>
      <c r="C942" s="385"/>
      <c r="D942" s="385"/>
      <c r="E942" s="2"/>
      <c r="F942" s="2"/>
      <c r="G942" s="2"/>
      <c r="H942" s="2"/>
      <c r="I942" s="2"/>
      <c r="J942" s="2"/>
      <c r="K942" s="2"/>
      <c r="L942" s="2"/>
      <c r="M942" s="2"/>
      <c r="N942" s="386"/>
      <c r="O942" s="2"/>
      <c r="P942" s="30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384"/>
      <c r="C943" s="385"/>
      <c r="D943" s="385"/>
      <c r="E943" s="2"/>
      <c r="F943" s="2"/>
      <c r="G943" s="2"/>
      <c r="H943" s="2"/>
      <c r="I943" s="2"/>
      <c r="J943" s="2"/>
      <c r="K943" s="2"/>
      <c r="L943" s="2"/>
      <c r="M943" s="2"/>
      <c r="N943" s="386"/>
      <c r="O943" s="2"/>
      <c r="P943" s="30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384"/>
      <c r="C944" s="385"/>
      <c r="D944" s="385"/>
      <c r="E944" s="2"/>
      <c r="F944" s="2"/>
      <c r="G944" s="2"/>
      <c r="H944" s="2"/>
      <c r="I944" s="2"/>
      <c r="J944" s="2"/>
      <c r="K944" s="2"/>
      <c r="L944" s="2"/>
      <c r="M944" s="2"/>
      <c r="N944" s="386"/>
      <c r="O944" s="2"/>
      <c r="P944" s="30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384"/>
      <c r="C945" s="385"/>
      <c r="D945" s="385"/>
      <c r="E945" s="2"/>
      <c r="F945" s="2"/>
      <c r="G945" s="2"/>
      <c r="H945" s="2"/>
      <c r="I945" s="2"/>
      <c r="J945" s="2"/>
      <c r="K945" s="2"/>
      <c r="L945" s="2"/>
      <c r="M945" s="2"/>
      <c r="N945" s="386"/>
      <c r="O945" s="2"/>
      <c r="P945" s="30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384"/>
      <c r="C946" s="385"/>
      <c r="D946" s="385"/>
      <c r="E946" s="2"/>
      <c r="F946" s="2"/>
      <c r="G946" s="2"/>
      <c r="H946" s="2"/>
      <c r="I946" s="2"/>
      <c r="J946" s="2"/>
      <c r="K946" s="2"/>
      <c r="L946" s="2"/>
      <c r="M946" s="2"/>
      <c r="N946" s="386"/>
      <c r="O946" s="2"/>
      <c r="P946" s="30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384"/>
      <c r="C947" s="385"/>
      <c r="D947" s="385"/>
      <c r="E947" s="2"/>
      <c r="F947" s="2"/>
      <c r="G947" s="2"/>
      <c r="H947" s="2"/>
      <c r="I947" s="2"/>
      <c r="J947" s="2"/>
      <c r="K947" s="2"/>
      <c r="L947" s="2"/>
      <c r="M947" s="2"/>
      <c r="N947" s="386"/>
      <c r="O947" s="2"/>
      <c r="P947" s="30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384"/>
      <c r="C948" s="385"/>
      <c r="D948" s="385"/>
      <c r="E948" s="2"/>
      <c r="F948" s="2"/>
      <c r="G948" s="2"/>
      <c r="H948" s="2"/>
      <c r="I948" s="2"/>
      <c r="J948" s="2"/>
      <c r="K948" s="2"/>
      <c r="L948" s="2"/>
      <c r="M948" s="2"/>
      <c r="N948" s="386"/>
      <c r="O948" s="2"/>
      <c r="P948" s="30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384"/>
      <c r="C949" s="385"/>
      <c r="D949" s="385"/>
      <c r="E949" s="2"/>
      <c r="F949" s="2"/>
      <c r="G949" s="2"/>
      <c r="H949" s="2"/>
      <c r="I949" s="2"/>
      <c r="J949" s="2"/>
      <c r="K949" s="2"/>
      <c r="L949" s="2"/>
      <c r="M949" s="2"/>
      <c r="N949" s="386"/>
      <c r="O949" s="2"/>
      <c r="P949" s="30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384"/>
      <c r="C950" s="385"/>
      <c r="D950" s="385"/>
      <c r="E950" s="2"/>
      <c r="F950" s="2"/>
      <c r="G950" s="2"/>
      <c r="H950" s="2"/>
      <c r="I950" s="2"/>
      <c r="J950" s="2"/>
      <c r="K950" s="2"/>
      <c r="L950" s="2"/>
      <c r="M950" s="2"/>
      <c r="N950" s="386"/>
      <c r="O950" s="2"/>
      <c r="P950" s="30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384"/>
      <c r="C951" s="385"/>
      <c r="D951" s="385"/>
      <c r="E951" s="2"/>
      <c r="F951" s="2"/>
      <c r="G951" s="2"/>
      <c r="H951" s="2"/>
      <c r="I951" s="2"/>
      <c r="J951" s="2"/>
      <c r="K951" s="2"/>
      <c r="L951" s="2"/>
      <c r="M951" s="2"/>
      <c r="N951" s="386"/>
      <c r="O951" s="2"/>
      <c r="P951" s="30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384"/>
      <c r="C952" s="385"/>
      <c r="D952" s="385"/>
      <c r="E952" s="2"/>
      <c r="F952" s="2"/>
      <c r="G952" s="2"/>
      <c r="H952" s="2"/>
      <c r="I952" s="2"/>
      <c r="J952" s="2"/>
      <c r="K952" s="2"/>
      <c r="L952" s="2"/>
      <c r="M952" s="2"/>
      <c r="N952" s="386"/>
      <c r="O952" s="2"/>
      <c r="P952" s="30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384"/>
      <c r="C953" s="385"/>
      <c r="D953" s="385"/>
      <c r="E953" s="2"/>
      <c r="F953" s="2"/>
      <c r="G953" s="2"/>
      <c r="H953" s="2"/>
      <c r="I953" s="2"/>
      <c r="J953" s="2"/>
      <c r="K953" s="2"/>
      <c r="L953" s="2"/>
      <c r="M953" s="2"/>
      <c r="N953" s="386"/>
      <c r="O953" s="2"/>
      <c r="P953" s="30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384"/>
      <c r="C954" s="385"/>
      <c r="D954" s="385"/>
      <c r="E954" s="2"/>
      <c r="F954" s="2"/>
      <c r="G954" s="2"/>
      <c r="H954" s="2"/>
      <c r="I954" s="2"/>
      <c r="J954" s="2"/>
      <c r="K954" s="2"/>
      <c r="L954" s="2"/>
      <c r="M954" s="2"/>
      <c r="N954" s="386"/>
      <c r="O954" s="2"/>
      <c r="P954" s="30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384"/>
      <c r="C955" s="385"/>
      <c r="D955" s="385"/>
      <c r="E955" s="2"/>
      <c r="F955" s="2"/>
      <c r="G955" s="2"/>
      <c r="H955" s="2"/>
      <c r="I955" s="2"/>
      <c r="J955" s="2"/>
      <c r="K955" s="2"/>
      <c r="L955" s="2"/>
      <c r="M955" s="2"/>
      <c r="N955" s="386"/>
      <c r="O955" s="2"/>
      <c r="P955" s="30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384"/>
      <c r="C956" s="385"/>
      <c r="D956" s="385"/>
      <c r="E956" s="2"/>
      <c r="F956" s="2"/>
      <c r="G956" s="2"/>
      <c r="H956" s="2"/>
      <c r="I956" s="2"/>
      <c r="J956" s="2"/>
      <c r="K956" s="2"/>
      <c r="L956" s="2"/>
      <c r="M956" s="2"/>
      <c r="N956" s="386"/>
      <c r="O956" s="2"/>
      <c r="P956" s="30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384"/>
      <c r="C957" s="385"/>
      <c r="D957" s="385"/>
      <c r="E957" s="2"/>
      <c r="F957" s="2"/>
      <c r="G957" s="2"/>
      <c r="H957" s="2"/>
      <c r="I957" s="2"/>
      <c r="J957" s="2"/>
      <c r="K957" s="2"/>
      <c r="L957" s="2"/>
      <c r="M957" s="2"/>
      <c r="N957" s="386"/>
      <c r="O957" s="2"/>
      <c r="P957" s="30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384"/>
      <c r="C958" s="385"/>
      <c r="D958" s="385"/>
      <c r="E958" s="2"/>
      <c r="F958" s="2"/>
      <c r="G958" s="2"/>
      <c r="H958" s="2"/>
      <c r="I958" s="2"/>
      <c r="J958" s="2"/>
      <c r="K958" s="2"/>
      <c r="L958" s="2"/>
      <c r="M958" s="2"/>
      <c r="N958" s="386"/>
      <c r="O958" s="2"/>
      <c r="P958" s="30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384"/>
      <c r="C959" s="385"/>
      <c r="D959" s="385"/>
      <c r="E959" s="2"/>
      <c r="F959" s="2"/>
      <c r="G959" s="2"/>
      <c r="H959" s="2"/>
      <c r="I959" s="2"/>
      <c r="J959" s="2"/>
      <c r="K959" s="2"/>
      <c r="L959" s="2"/>
      <c r="M959" s="2"/>
      <c r="N959" s="386"/>
      <c r="O959" s="2"/>
      <c r="P959" s="30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384"/>
      <c r="C960" s="385"/>
      <c r="D960" s="385"/>
      <c r="E960" s="2"/>
      <c r="F960" s="2"/>
      <c r="G960" s="2"/>
      <c r="H960" s="2"/>
      <c r="I960" s="2"/>
      <c r="J960" s="2"/>
      <c r="K960" s="2"/>
      <c r="L960" s="2"/>
      <c r="M960" s="2"/>
      <c r="N960" s="386"/>
      <c r="O960" s="2"/>
      <c r="P960" s="30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384"/>
      <c r="C961" s="385"/>
      <c r="D961" s="385"/>
      <c r="E961" s="2"/>
      <c r="F961" s="2"/>
      <c r="G961" s="2"/>
      <c r="H961" s="2"/>
      <c r="I961" s="2"/>
      <c r="J961" s="2"/>
      <c r="K961" s="2"/>
      <c r="L961" s="2"/>
      <c r="M961" s="2"/>
      <c r="N961" s="386"/>
      <c r="O961" s="2"/>
      <c r="P961" s="30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384"/>
      <c r="C962" s="385"/>
      <c r="D962" s="385"/>
      <c r="E962" s="2"/>
      <c r="F962" s="2"/>
      <c r="G962" s="2"/>
      <c r="H962" s="2"/>
      <c r="I962" s="2"/>
      <c r="J962" s="2"/>
      <c r="K962" s="2"/>
      <c r="L962" s="2"/>
      <c r="M962" s="2"/>
      <c r="N962" s="386"/>
      <c r="O962" s="2"/>
      <c r="P962" s="30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384"/>
      <c r="C963" s="385"/>
      <c r="D963" s="385"/>
      <c r="E963" s="2"/>
      <c r="F963" s="2"/>
      <c r="G963" s="2"/>
      <c r="H963" s="2"/>
      <c r="I963" s="2"/>
      <c r="J963" s="2"/>
      <c r="K963" s="2"/>
      <c r="L963" s="2"/>
      <c r="M963" s="2"/>
      <c r="N963" s="386"/>
      <c r="O963" s="2"/>
      <c r="P963" s="30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384"/>
      <c r="C964" s="385"/>
      <c r="D964" s="385"/>
      <c r="E964" s="2"/>
      <c r="F964" s="2"/>
      <c r="G964" s="2"/>
      <c r="H964" s="2"/>
      <c r="I964" s="2"/>
      <c r="J964" s="2"/>
      <c r="K964" s="2"/>
      <c r="L964" s="2"/>
      <c r="M964" s="2"/>
      <c r="N964" s="386"/>
      <c r="O964" s="2"/>
      <c r="P964" s="30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384"/>
      <c r="C965" s="385"/>
      <c r="D965" s="385"/>
      <c r="E965" s="2"/>
      <c r="F965" s="2"/>
      <c r="G965" s="2"/>
      <c r="H965" s="2"/>
      <c r="I965" s="2"/>
      <c r="J965" s="2"/>
      <c r="K965" s="2"/>
      <c r="L965" s="2"/>
      <c r="M965" s="2"/>
      <c r="N965" s="386"/>
      <c r="O965" s="2"/>
      <c r="P965" s="30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384"/>
      <c r="C966" s="385"/>
      <c r="D966" s="385"/>
      <c r="E966" s="2"/>
      <c r="F966" s="2"/>
      <c r="G966" s="2"/>
      <c r="H966" s="2"/>
      <c r="I966" s="2"/>
      <c r="J966" s="2"/>
      <c r="K966" s="2"/>
      <c r="L966" s="2"/>
      <c r="M966" s="2"/>
      <c r="N966" s="386"/>
      <c r="O966" s="2"/>
      <c r="P966" s="30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384"/>
      <c r="C967" s="385"/>
      <c r="D967" s="385"/>
      <c r="E967" s="2"/>
      <c r="F967" s="2"/>
      <c r="G967" s="2"/>
      <c r="H967" s="2"/>
      <c r="I967" s="2"/>
      <c r="J967" s="2"/>
      <c r="K967" s="2"/>
      <c r="L967" s="2"/>
      <c r="M967" s="2"/>
      <c r="N967" s="386"/>
      <c r="O967" s="2"/>
      <c r="P967" s="30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384"/>
      <c r="C968" s="385"/>
      <c r="D968" s="385"/>
      <c r="E968" s="2"/>
      <c r="F968" s="2"/>
      <c r="G968" s="2"/>
      <c r="H968" s="2"/>
      <c r="I968" s="2"/>
      <c r="J968" s="2"/>
      <c r="K968" s="2"/>
      <c r="L968" s="2"/>
      <c r="M968" s="2"/>
      <c r="N968" s="386"/>
      <c r="O968" s="2"/>
      <c r="P968" s="30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384"/>
      <c r="C969" s="385"/>
      <c r="D969" s="385"/>
      <c r="E969" s="2"/>
      <c r="F969" s="2"/>
      <c r="G969" s="2"/>
      <c r="H969" s="2"/>
      <c r="I969" s="2"/>
      <c r="J969" s="2"/>
      <c r="K969" s="2"/>
      <c r="L969" s="2"/>
      <c r="M969" s="2"/>
      <c r="N969" s="386"/>
      <c r="O969" s="2"/>
      <c r="P969" s="30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384"/>
      <c r="C970" s="385"/>
      <c r="D970" s="385"/>
      <c r="E970" s="2"/>
      <c r="F970" s="2"/>
      <c r="G970" s="2"/>
      <c r="H970" s="2"/>
      <c r="I970" s="2"/>
      <c r="J970" s="2"/>
      <c r="K970" s="2"/>
      <c r="L970" s="2"/>
      <c r="M970" s="2"/>
      <c r="N970" s="386"/>
      <c r="O970" s="2"/>
      <c r="P970" s="30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384"/>
      <c r="C971" s="385"/>
      <c r="D971" s="385"/>
      <c r="E971" s="2"/>
      <c r="F971" s="2"/>
      <c r="G971" s="2"/>
      <c r="H971" s="2"/>
      <c r="I971" s="2"/>
      <c r="J971" s="2"/>
      <c r="K971" s="2"/>
      <c r="L971" s="2"/>
      <c r="M971" s="2"/>
      <c r="N971" s="386"/>
      <c r="O971" s="2"/>
      <c r="P971" s="30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384"/>
      <c r="C972" s="385"/>
      <c r="D972" s="385"/>
      <c r="E972" s="2"/>
      <c r="F972" s="2"/>
      <c r="G972" s="2"/>
      <c r="H972" s="2"/>
      <c r="I972" s="2"/>
      <c r="J972" s="2"/>
      <c r="K972" s="2"/>
      <c r="L972" s="2"/>
      <c r="M972" s="2"/>
      <c r="N972" s="386"/>
      <c r="O972" s="2"/>
      <c r="P972" s="30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384"/>
      <c r="C973" s="385"/>
      <c r="D973" s="385"/>
      <c r="E973" s="2"/>
      <c r="F973" s="2"/>
      <c r="G973" s="2"/>
      <c r="H973" s="2"/>
      <c r="I973" s="2"/>
      <c r="J973" s="2"/>
      <c r="K973" s="2"/>
      <c r="L973" s="2"/>
      <c r="M973" s="2"/>
      <c r="N973" s="386"/>
      <c r="O973" s="2"/>
      <c r="P973" s="30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384"/>
      <c r="C974" s="385"/>
      <c r="D974" s="385"/>
      <c r="E974" s="2"/>
      <c r="F974" s="2"/>
      <c r="G974" s="2"/>
      <c r="H974" s="2"/>
      <c r="I974" s="2"/>
      <c r="J974" s="2"/>
      <c r="K974" s="2"/>
      <c r="L974" s="2"/>
      <c r="M974" s="2"/>
      <c r="N974" s="386"/>
      <c r="O974" s="2"/>
      <c r="P974" s="30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384"/>
      <c r="C975" s="385"/>
      <c r="D975" s="385"/>
      <c r="E975" s="2"/>
      <c r="F975" s="2"/>
      <c r="G975" s="2"/>
      <c r="H975" s="2"/>
      <c r="I975" s="2"/>
      <c r="J975" s="2"/>
      <c r="K975" s="2"/>
      <c r="L975" s="2"/>
      <c r="M975" s="2"/>
      <c r="N975" s="386"/>
      <c r="O975" s="2"/>
      <c r="P975" s="30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384"/>
      <c r="C976" s="385"/>
      <c r="D976" s="385"/>
      <c r="E976" s="2"/>
      <c r="F976" s="2"/>
      <c r="G976" s="2"/>
      <c r="H976" s="2"/>
      <c r="I976" s="2"/>
      <c r="J976" s="2"/>
      <c r="K976" s="2"/>
      <c r="L976" s="2"/>
      <c r="M976" s="2"/>
      <c r="N976" s="386"/>
      <c r="O976" s="2"/>
      <c r="P976" s="30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384"/>
      <c r="C977" s="385"/>
      <c r="D977" s="385"/>
      <c r="E977" s="2"/>
      <c r="F977" s="2"/>
      <c r="G977" s="2"/>
      <c r="H977" s="2"/>
      <c r="I977" s="2"/>
      <c r="J977" s="2"/>
      <c r="K977" s="2"/>
      <c r="L977" s="2"/>
      <c r="M977" s="2"/>
      <c r="N977" s="386"/>
      <c r="O977" s="2"/>
      <c r="P977" s="30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384"/>
      <c r="C978" s="385"/>
      <c r="D978" s="385"/>
      <c r="E978" s="2"/>
      <c r="F978" s="2"/>
      <c r="G978" s="2"/>
      <c r="H978" s="2"/>
      <c r="I978" s="2"/>
      <c r="J978" s="2"/>
      <c r="K978" s="2"/>
      <c r="L978" s="2"/>
      <c r="M978" s="2"/>
      <c r="N978" s="386"/>
      <c r="O978" s="2"/>
      <c r="P978" s="30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384"/>
      <c r="C979" s="385"/>
      <c r="D979" s="385"/>
      <c r="E979" s="2"/>
      <c r="F979" s="2"/>
      <c r="G979" s="2"/>
      <c r="H979" s="2"/>
      <c r="I979" s="2"/>
      <c r="J979" s="2"/>
      <c r="K979" s="2"/>
      <c r="L979" s="2"/>
      <c r="M979" s="2"/>
      <c r="N979" s="386"/>
      <c r="O979" s="2"/>
      <c r="P979" s="30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384"/>
      <c r="C980" s="385"/>
      <c r="D980" s="385"/>
      <c r="E980" s="2"/>
      <c r="F980" s="2"/>
      <c r="G980" s="2"/>
      <c r="H980" s="2"/>
      <c r="I980" s="2"/>
      <c r="J980" s="2"/>
      <c r="K980" s="2"/>
      <c r="L980" s="2"/>
      <c r="M980" s="2"/>
      <c r="N980" s="386"/>
      <c r="O980" s="2"/>
      <c r="P980" s="30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384"/>
      <c r="C981" s="385"/>
      <c r="D981" s="385"/>
      <c r="E981" s="2"/>
      <c r="F981" s="2"/>
      <c r="G981" s="2"/>
      <c r="H981" s="2"/>
      <c r="I981" s="2"/>
      <c r="J981" s="2"/>
      <c r="K981" s="2"/>
      <c r="L981" s="2"/>
      <c r="M981" s="2"/>
      <c r="N981" s="386"/>
      <c r="O981" s="2"/>
      <c r="P981" s="30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384"/>
      <c r="C982" s="385"/>
      <c r="D982" s="385"/>
      <c r="E982" s="2"/>
      <c r="F982" s="2"/>
      <c r="G982" s="2"/>
      <c r="H982" s="2"/>
      <c r="I982" s="2"/>
      <c r="J982" s="2"/>
      <c r="K982" s="2"/>
      <c r="L982" s="2"/>
      <c r="M982" s="2"/>
      <c r="N982" s="386"/>
      <c r="O982" s="2"/>
      <c r="P982" s="30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384"/>
      <c r="C983" s="385"/>
      <c r="D983" s="385"/>
      <c r="E983" s="2"/>
      <c r="F983" s="2"/>
      <c r="G983" s="2"/>
      <c r="H983" s="2"/>
      <c r="I983" s="2"/>
      <c r="J983" s="2"/>
      <c r="K983" s="2"/>
      <c r="L983" s="2"/>
      <c r="M983" s="2"/>
      <c r="N983" s="386"/>
      <c r="O983" s="2"/>
      <c r="P983" s="30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384"/>
      <c r="C984" s="385"/>
      <c r="D984" s="385"/>
      <c r="E984" s="2"/>
      <c r="F984" s="2"/>
      <c r="G984" s="2"/>
      <c r="H984" s="2"/>
      <c r="I984" s="2"/>
      <c r="J984" s="2"/>
      <c r="K984" s="2"/>
      <c r="L984" s="2"/>
      <c r="M984" s="2"/>
      <c r="N984" s="386"/>
      <c r="O984" s="2"/>
      <c r="P984" s="30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384"/>
      <c r="C985" s="385"/>
      <c r="D985" s="385"/>
      <c r="E985" s="2"/>
      <c r="F985" s="2"/>
      <c r="G985" s="2"/>
      <c r="H985" s="2"/>
      <c r="I985" s="2"/>
      <c r="J985" s="2"/>
      <c r="K985" s="2"/>
      <c r="L985" s="2"/>
      <c r="M985" s="2"/>
      <c r="N985" s="386"/>
      <c r="O985" s="2"/>
      <c r="P985" s="30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384"/>
      <c r="C986" s="385"/>
      <c r="D986" s="385"/>
      <c r="E986" s="2"/>
      <c r="F986" s="2"/>
      <c r="G986" s="2"/>
      <c r="H986" s="2"/>
      <c r="I986" s="2"/>
      <c r="J986" s="2"/>
      <c r="K986" s="2"/>
      <c r="L986" s="2"/>
      <c r="M986" s="2"/>
      <c r="N986" s="386"/>
      <c r="O986" s="2"/>
      <c r="P986" s="30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384"/>
      <c r="C987" s="385"/>
      <c r="D987" s="385"/>
      <c r="E987" s="2"/>
      <c r="F987" s="2"/>
      <c r="G987" s="2"/>
      <c r="H987" s="2"/>
      <c r="I987" s="2"/>
      <c r="J987" s="2"/>
      <c r="K987" s="2"/>
      <c r="L987" s="2"/>
      <c r="M987" s="2"/>
      <c r="N987" s="386"/>
      <c r="O987" s="2"/>
      <c r="P987" s="30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384"/>
      <c r="C988" s="385"/>
      <c r="D988" s="385"/>
      <c r="E988" s="2"/>
      <c r="F988" s="2"/>
      <c r="G988" s="2"/>
      <c r="H988" s="2"/>
      <c r="I988" s="2"/>
      <c r="J988" s="2"/>
      <c r="K988" s="2"/>
      <c r="L988" s="2"/>
      <c r="M988" s="2"/>
      <c r="N988" s="386"/>
      <c r="O988" s="2"/>
      <c r="P988" s="30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384"/>
      <c r="C989" s="385"/>
      <c r="D989" s="385"/>
      <c r="E989" s="2"/>
      <c r="F989" s="2"/>
      <c r="G989" s="2"/>
      <c r="H989" s="2"/>
      <c r="I989" s="2"/>
      <c r="J989" s="2"/>
      <c r="K989" s="2"/>
      <c r="L989" s="2"/>
      <c r="M989" s="2"/>
      <c r="N989" s="386"/>
      <c r="O989" s="2"/>
      <c r="P989" s="30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384"/>
      <c r="C990" s="385"/>
      <c r="D990" s="385"/>
      <c r="E990" s="2"/>
      <c r="F990" s="2"/>
      <c r="G990" s="2"/>
      <c r="H990" s="2"/>
      <c r="I990" s="2"/>
      <c r="J990" s="2"/>
      <c r="K990" s="2"/>
      <c r="L990" s="2"/>
      <c r="M990" s="2"/>
      <c r="N990" s="386"/>
      <c r="O990" s="2"/>
      <c r="P990" s="30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384"/>
      <c r="C991" s="385"/>
      <c r="D991" s="385"/>
      <c r="E991" s="2"/>
      <c r="F991" s="2"/>
      <c r="G991" s="2"/>
      <c r="H991" s="2"/>
      <c r="I991" s="2"/>
      <c r="J991" s="2"/>
      <c r="K991" s="2"/>
      <c r="L991" s="2"/>
      <c r="M991" s="2"/>
      <c r="N991" s="386"/>
      <c r="O991" s="2"/>
      <c r="P991" s="30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384"/>
      <c r="C992" s="385"/>
      <c r="D992" s="385"/>
      <c r="E992" s="2"/>
      <c r="F992" s="2"/>
      <c r="G992" s="2"/>
      <c r="H992" s="2"/>
      <c r="I992" s="2"/>
      <c r="J992" s="2"/>
      <c r="K992" s="2"/>
      <c r="L992" s="2"/>
      <c r="M992" s="2"/>
      <c r="N992" s="386"/>
      <c r="O992" s="2"/>
      <c r="P992" s="30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384"/>
      <c r="C993" s="385"/>
      <c r="D993" s="385"/>
      <c r="E993" s="2"/>
      <c r="F993" s="2"/>
      <c r="G993" s="2"/>
      <c r="H993" s="2"/>
      <c r="I993" s="2"/>
      <c r="J993" s="2"/>
      <c r="K993" s="2"/>
      <c r="L993" s="2"/>
      <c r="M993" s="2"/>
      <c r="N993" s="386"/>
      <c r="O993" s="2"/>
      <c r="P993" s="30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384"/>
      <c r="C994" s="385"/>
      <c r="D994" s="385"/>
      <c r="E994" s="2"/>
      <c r="F994" s="2"/>
      <c r="G994" s="2"/>
      <c r="H994" s="2"/>
      <c r="I994" s="2"/>
      <c r="J994" s="2"/>
      <c r="K994" s="2"/>
      <c r="L994" s="2"/>
      <c r="M994" s="2"/>
      <c r="N994" s="386"/>
      <c r="O994" s="2"/>
      <c r="P994" s="30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384"/>
      <c r="C995" s="385"/>
      <c r="D995" s="385"/>
      <c r="E995" s="2"/>
      <c r="F995" s="2"/>
      <c r="G995" s="2"/>
      <c r="H995" s="2"/>
      <c r="I995" s="2"/>
      <c r="J995" s="2"/>
      <c r="K995" s="2"/>
      <c r="L995" s="2"/>
      <c r="M995" s="2"/>
      <c r="N995" s="386"/>
      <c r="O995" s="2"/>
      <c r="P995" s="30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384"/>
      <c r="C996" s="385"/>
      <c r="D996" s="385"/>
      <c r="E996" s="2"/>
      <c r="F996" s="2"/>
      <c r="G996" s="2"/>
      <c r="H996" s="2"/>
      <c r="I996" s="2"/>
      <c r="J996" s="2"/>
      <c r="K996" s="2"/>
      <c r="L996" s="2"/>
      <c r="M996" s="2"/>
      <c r="N996" s="386"/>
      <c r="O996" s="2"/>
      <c r="P996" s="30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384"/>
      <c r="C997" s="385"/>
      <c r="D997" s="385"/>
      <c r="E997" s="2"/>
      <c r="F997" s="2"/>
      <c r="G997" s="2"/>
      <c r="H997" s="2"/>
      <c r="I997" s="2"/>
      <c r="J997" s="2"/>
      <c r="K997" s="2"/>
      <c r="L997" s="2"/>
      <c r="M997" s="2"/>
      <c r="N997" s="386"/>
      <c r="O997" s="2"/>
      <c r="P997" s="30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384"/>
      <c r="C998" s="385"/>
      <c r="D998" s="385"/>
      <c r="E998" s="2"/>
      <c r="F998" s="2"/>
      <c r="G998" s="2"/>
      <c r="H998" s="2"/>
      <c r="I998" s="2"/>
      <c r="J998" s="2"/>
      <c r="K998" s="2"/>
      <c r="L998" s="2"/>
      <c r="M998" s="2"/>
      <c r="N998" s="386"/>
      <c r="O998" s="2"/>
      <c r="P998" s="30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384"/>
      <c r="C999" s="385"/>
      <c r="D999" s="385"/>
      <c r="E999" s="2"/>
      <c r="F999" s="2"/>
      <c r="G999" s="2"/>
      <c r="H999" s="2"/>
      <c r="I999" s="2"/>
      <c r="J999" s="2"/>
      <c r="K999" s="2"/>
      <c r="L999" s="2"/>
      <c r="M999" s="2"/>
      <c r="N999" s="386"/>
      <c r="O999" s="2"/>
      <c r="P999" s="30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384"/>
      <c r="C1000" s="385"/>
      <c r="D1000" s="385"/>
      <c r="E1000" s="2"/>
      <c r="F1000" s="2"/>
      <c r="G1000" s="2"/>
      <c r="H1000" s="2"/>
      <c r="I1000" s="2"/>
      <c r="J1000" s="2"/>
      <c r="K1000" s="2"/>
      <c r="L1000" s="2"/>
      <c r="M1000" s="2"/>
      <c r="N1000" s="386"/>
      <c r="O1000" s="2"/>
      <c r="P1000" s="30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384"/>
      <c r="C1001" s="385"/>
      <c r="D1001" s="385"/>
      <c r="E1001" s="2"/>
      <c r="F1001" s="2"/>
      <c r="G1001" s="2"/>
      <c r="H1001" s="2"/>
      <c r="I1001" s="2"/>
      <c r="J1001" s="2"/>
      <c r="K1001" s="2"/>
      <c r="L1001" s="2"/>
      <c r="M1001" s="2"/>
      <c r="N1001" s="386"/>
      <c r="O1001" s="2"/>
      <c r="P1001" s="301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0">
    <mergeCell ref="A1:N2"/>
    <mergeCell ref="A3:A4"/>
    <mergeCell ref="E3:E4"/>
    <mergeCell ref="F3:H3"/>
    <mergeCell ref="I3:K3"/>
    <mergeCell ref="L3:N3"/>
    <mergeCell ref="P3:P4"/>
    <mergeCell ref="I40:K40"/>
    <mergeCell ref="L40:N40"/>
    <mergeCell ref="P40:P41"/>
    <mergeCell ref="A35:N35"/>
    <mergeCell ref="A36:N36"/>
    <mergeCell ref="A37:N37"/>
    <mergeCell ref="A38:N39"/>
    <mergeCell ref="A40:A41"/>
    <mergeCell ref="E40:E41"/>
    <mergeCell ref="F40:H40"/>
    <mergeCell ref="I74:K74"/>
    <mergeCell ref="L74:N74"/>
    <mergeCell ref="P74:P75"/>
    <mergeCell ref="A69:N69"/>
    <mergeCell ref="A70:N70"/>
    <mergeCell ref="A71:N71"/>
    <mergeCell ref="A72:N73"/>
    <mergeCell ref="A74:A75"/>
    <mergeCell ref="E74:E75"/>
    <mergeCell ref="F74:H74"/>
    <mergeCell ref="I102:K102"/>
    <mergeCell ref="L102:N102"/>
    <mergeCell ref="P102:P103"/>
    <mergeCell ref="A125:N125"/>
    <mergeCell ref="A126:N126"/>
    <mergeCell ref="A127:N127"/>
    <mergeCell ref="A97:N97"/>
    <mergeCell ref="A98:N98"/>
    <mergeCell ref="A99:N99"/>
    <mergeCell ref="A100:N101"/>
    <mergeCell ref="A102:A103"/>
    <mergeCell ref="E102:E103"/>
    <mergeCell ref="F102:H102"/>
  </mergeCells>
  <hyperlinks>
    <hyperlink r:id="rId1" ref="A37"/>
    <hyperlink r:id="rId2" ref="A71"/>
    <hyperlink r:id="rId3" ref="A99"/>
    <hyperlink r:id="rId4" ref="A127"/>
  </hyperlinks>
  <printOptions/>
  <pageMargins bottom="0.75" footer="0.0" header="0.0" left="0.7" right="0.7" top="0.75"/>
  <pageSetup paperSize="9" orientation="landscape"/>
  <rowBreaks count="3" manualBreakCount="3">
    <brk id="99" man="1"/>
    <brk id="37" man="1"/>
    <brk id="71" man="1"/>
  </row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0"/>
    <col customWidth="1" min="4" max="4" width="21.57"/>
  </cols>
  <sheetData>
    <row r="1">
      <c r="A1" s="431" t="s">
        <v>248</v>
      </c>
      <c r="B1" s="105"/>
      <c r="C1" s="105"/>
      <c r="D1" s="105"/>
      <c r="E1" s="105"/>
      <c r="I1" s="432"/>
    </row>
    <row r="2">
      <c r="A2" s="433" t="s">
        <v>249</v>
      </c>
      <c r="I2" s="434"/>
    </row>
    <row r="3">
      <c r="A3" s="435" t="s">
        <v>250</v>
      </c>
      <c r="B3" s="170"/>
      <c r="C3" s="170"/>
      <c r="D3" s="170"/>
      <c r="E3" s="170"/>
      <c r="I3" s="434"/>
    </row>
    <row r="4">
      <c r="A4" s="436" t="s">
        <v>251</v>
      </c>
      <c r="B4" s="437" t="s">
        <v>252</v>
      </c>
      <c r="C4" s="251"/>
      <c r="D4" s="438" t="s">
        <v>253</v>
      </c>
      <c r="E4" s="439" t="s">
        <v>254</v>
      </c>
      <c r="F4" s="440" t="s">
        <v>255</v>
      </c>
      <c r="G4" s="441" t="s">
        <v>256</v>
      </c>
      <c r="H4" s="442" t="s">
        <v>257</v>
      </c>
      <c r="I4" s="434"/>
    </row>
    <row r="5">
      <c r="A5" s="443" t="s">
        <v>258</v>
      </c>
      <c r="B5" s="444" t="s">
        <v>259</v>
      </c>
      <c r="C5" s="251"/>
      <c r="D5" s="445" t="s">
        <v>260</v>
      </c>
      <c r="E5" s="446" t="s">
        <v>261</v>
      </c>
      <c r="F5" s="446" t="s">
        <v>262</v>
      </c>
      <c r="G5" s="447" t="s">
        <v>263</v>
      </c>
      <c r="H5" s="448" t="s">
        <v>264</v>
      </c>
      <c r="I5" s="434"/>
    </row>
    <row r="6">
      <c r="A6" s="141"/>
      <c r="B6" s="142"/>
      <c r="C6" s="195"/>
      <c r="D6" s="449" t="s">
        <v>265</v>
      </c>
      <c r="E6" s="450" t="s">
        <v>261</v>
      </c>
      <c r="F6" s="450" t="s">
        <v>262</v>
      </c>
      <c r="G6" s="447" t="s">
        <v>266</v>
      </c>
      <c r="H6" s="448" t="s">
        <v>267</v>
      </c>
      <c r="I6" s="434"/>
    </row>
    <row r="7">
      <c r="A7" s="141"/>
      <c r="B7" s="142"/>
      <c r="C7" s="195"/>
      <c r="D7" s="449" t="s">
        <v>268</v>
      </c>
      <c r="E7" s="450" t="s">
        <v>261</v>
      </c>
      <c r="F7" s="450" t="s">
        <v>262</v>
      </c>
      <c r="G7" s="447" t="s">
        <v>269</v>
      </c>
      <c r="H7" s="448" t="s">
        <v>270</v>
      </c>
      <c r="I7" s="434"/>
    </row>
    <row r="8">
      <c r="A8" s="141"/>
      <c r="B8" s="142"/>
      <c r="C8" s="195"/>
      <c r="D8" s="449" t="s">
        <v>271</v>
      </c>
      <c r="E8" s="450" t="s">
        <v>261</v>
      </c>
      <c r="F8" s="450" t="s">
        <v>262</v>
      </c>
      <c r="G8" s="447" t="s">
        <v>272</v>
      </c>
      <c r="H8" s="448" t="s">
        <v>273</v>
      </c>
      <c r="I8" s="434"/>
    </row>
    <row r="9">
      <c r="A9" s="141"/>
      <c r="B9" s="142"/>
      <c r="C9" s="195"/>
      <c r="D9" s="449" t="s">
        <v>274</v>
      </c>
      <c r="E9" s="450" t="s">
        <v>261</v>
      </c>
      <c r="F9" s="450" t="s">
        <v>262</v>
      </c>
      <c r="G9" s="447" t="s">
        <v>275</v>
      </c>
      <c r="H9" s="448" t="s">
        <v>276</v>
      </c>
      <c r="I9" s="434"/>
    </row>
    <row r="10">
      <c r="A10" s="143"/>
      <c r="B10" s="122"/>
      <c r="C10" s="198"/>
      <c r="D10" s="449" t="s">
        <v>277</v>
      </c>
      <c r="E10" s="450" t="s">
        <v>261</v>
      </c>
      <c r="F10" s="450" t="s">
        <v>262</v>
      </c>
      <c r="G10" s="447" t="s">
        <v>278</v>
      </c>
      <c r="H10" s="448" t="s">
        <v>279</v>
      </c>
      <c r="I10" s="434"/>
    </row>
    <row r="11">
      <c r="A11" s="451"/>
      <c r="B11" s="452"/>
      <c r="C11" s="452"/>
      <c r="D11" s="452"/>
      <c r="E11" s="453"/>
      <c r="F11" s="453"/>
      <c r="G11" s="454"/>
      <c r="H11" s="448" t="s">
        <v>280</v>
      </c>
      <c r="I11" s="434"/>
    </row>
    <row r="12">
      <c r="A12" s="455" t="s">
        <v>281</v>
      </c>
      <c r="B12" s="456" t="s">
        <v>259</v>
      </c>
      <c r="C12" s="251"/>
      <c r="D12" s="449" t="s">
        <v>282</v>
      </c>
      <c r="E12" s="450" t="s">
        <v>261</v>
      </c>
      <c r="F12" s="450" t="s">
        <v>262</v>
      </c>
      <c r="G12" s="447" t="s">
        <v>283</v>
      </c>
      <c r="H12" s="448" t="s">
        <v>284</v>
      </c>
      <c r="I12" s="434"/>
    </row>
    <row r="13">
      <c r="A13" s="142"/>
      <c r="B13" s="142"/>
      <c r="C13" s="195"/>
      <c r="D13" s="449" t="s">
        <v>285</v>
      </c>
      <c r="E13" s="450" t="s">
        <v>261</v>
      </c>
      <c r="F13" s="450" t="s">
        <v>262</v>
      </c>
      <c r="G13" s="447" t="s">
        <v>286</v>
      </c>
      <c r="H13" s="448" t="s">
        <v>287</v>
      </c>
      <c r="I13" s="434"/>
    </row>
    <row r="14">
      <c r="A14" s="142"/>
      <c r="B14" s="142"/>
      <c r="C14" s="195"/>
      <c r="D14" s="449" t="s">
        <v>288</v>
      </c>
      <c r="E14" s="450" t="s">
        <v>261</v>
      </c>
      <c r="F14" s="450" t="s">
        <v>262</v>
      </c>
      <c r="G14" s="447" t="s">
        <v>275</v>
      </c>
      <c r="H14" s="448" t="s">
        <v>276</v>
      </c>
      <c r="I14" s="434"/>
    </row>
    <row r="15">
      <c r="A15" s="122"/>
      <c r="B15" s="122"/>
      <c r="C15" s="198"/>
      <c r="D15" s="449" t="s">
        <v>289</v>
      </c>
      <c r="E15" s="457" t="s">
        <v>261</v>
      </c>
      <c r="F15" s="457" t="s">
        <v>262</v>
      </c>
      <c r="G15" s="458" t="s">
        <v>290</v>
      </c>
      <c r="H15" s="448" t="s">
        <v>291</v>
      </c>
      <c r="I15" s="434"/>
    </row>
    <row r="16">
      <c r="A16" s="451"/>
      <c r="B16" s="452"/>
      <c r="C16" s="452"/>
      <c r="D16" s="452"/>
      <c r="E16" s="459"/>
      <c r="F16" s="459"/>
      <c r="G16" s="460"/>
      <c r="H16" s="448" t="s">
        <v>280</v>
      </c>
      <c r="I16" s="434"/>
    </row>
    <row r="17">
      <c r="A17" s="461" t="s">
        <v>292</v>
      </c>
      <c r="B17" s="456" t="s">
        <v>293</v>
      </c>
      <c r="C17" s="251"/>
      <c r="D17" s="462" t="s">
        <v>294</v>
      </c>
      <c r="E17" s="450" t="s">
        <v>261</v>
      </c>
      <c r="F17" s="450" t="s">
        <v>262</v>
      </c>
      <c r="G17" s="447" t="s">
        <v>295</v>
      </c>
      <c r="H17" s="448" t="s">
        <v>296</v>
      </c>
      <c r="I17" s="434"/>
    </row>
    <row r="18">
      <c r="A18" s="142"/>
      <c r="B18" s="142"/>
      <c r="C18" s="195"/>
      <c r="D18" s="462" t="s">
        <v>297</v>
      </c>
      <c r="E18" s="450" t="s">
        <v>261</v>
      </c>
      <c r="F18" s="450" t="s">
        <v>262</v>
      </c>
      <c r="G18" s="447" t="s">
        <v>298</v>
      </c>
      <c r="H18" s="448" t="s">
        <v>299</v>
      </c>
      <c r="I18" s="434"/>
    </row>
    <row r="19">
      <c r="A19" s="142"/>
      <c r="B19" s="142"/>
      <c r="C19" s="195"/>
      <c r="D19" s="462" t="s">
        <v>300</v>
      </c>
      <c r="E19" s="450" t="s">
        <v>261</v>
      </c>
      <c r="F19" s="450" t="s">
        <v>262</v>
      </c>
      <c r="G19" s="447" t="s">
        <v>301</v>
      </c>
      <c r="H19" s="448" t="s">
        <v>302</v>
      </c>
      <c r="I19" s="434"/>
    </row>
    <row r="20">
      <c r="A20" s="142"/>
      <c r="B20" s="142"/>
      <c r="C20" s="195"/>
      <c r="D20" s="462" t="s">
        <v>303</v>
      </c>
      <c r="E20" s="450" t="s">
        <v>261</v>
      </c>
      <c r="F20" s="450" t="s">
        <v>262</v>
      </c>
      <c r="G20" s="447" t="s">
        <v>304</v>
      </c>
      <c r="H20" s="448" t="s">
        <v>305</v>
      </c>
      <c r="I20" s="434"/>
    </row>
    <row r="21">
      <c r="A21" s="122"/>
      <c r="B21" s="122"/>
      <c r="C21" s="198"/>
      <c r="D21" s="462" t="s">
        <v>306</v>
      </c>
      <c r="E21" s="457" t="s">
        <v>261</v>
      </c>
      <c r="F21" s="457" t="s">
        <v>262</v>
      </c>
      <c r="G21" s="458" t="s">
        <v>307</v>
      </c>
      <c r="H21" s="448" t="s">
        <v>308</v>
      </c>
      <c r="I21" s="434"/>
    </row>
    <row r="22">
      <c r="A22" s="463"/>
      <c r="B22" s="464"/>
      <c r="C22" s="464"/>
      <c r="D22" s="464"/>
      <c r="E22" s="465"/>
      <c r="F22" s="465"/>
      <c r="G22" s="466"/>
      <c r="H22" s="467"/>
      <c r="I22" s="434"/>
    </row>
    <row r="23">
      <c r="A23" s="461" t="s">
        <v>309</v>
      </c>
      <c r="B23" s="456" t="s">
        <v>310</v>
      </c>
      <c r="C23" s="251"/>
      <c r="D23" s="462" t="s">
        <v>311</v>
      </c>
      <c r="E23" s="450" t="s">
        <v>261</v>
      </c>
      <c r="F23" s="450" t="s">
        <v>262</v>
      </c>
      <c r="G23" s="447" t="s">
        <v>312</v>
      </c>
      <c r="H23" s="448" t="s">
        <v>313</v>
      </c>
      <c r="I23" s="434"/>
    </row>
    <row r="24">
      <c r="A24" s="122"/>
      <c r="B24" s="122"/>
      <c r="C24" s="198"/>
      <c r="D24" s="462" t="s">
        <v>314</v>
      </c>
      <c r="E24" s="450" t="s">
        <v>261</v>
      </c>
      <c r="F24" s="450" t="s">
        <v>262</v>
      </c>
      <c r="G24" s="447" t="s">
        <v>283</v>
      </c>
      <c r="H24" s="448" t="s">
        <v>315</v>
      </c>
      <c r="I24" s="434"/>
    </row>
    <row r="25">
      <c r="A25" s="468" t="s">
        <v>309</v>
      </c>
      <c r="B25" s="456" t="s">
        <v>316</v>
      </c>
      <c r="C25" s="251"/>
      <c r="D25" s="462" t="s">
        <v>317</v>
      </c>
      <c r="E25" s="450" t="s">
        <v>261</v>
      </c>
      <c r="F25" s="450" t="s">
        <v>262</v>
      </c>
      <c r="G25" s="447" t="s">
        <v>275</v>
      </c>
      <c r="H25" s="448" t="s">
        <v>276</v>
      </c>
      <c r="I25" s="434"/>
    </row>
    <row r="26">
      <c r="A26" s="141"/>
      <c r="B26" s="142"/>
      <c r="C26" s="195"/>
      <c r="D26" s="462" t="s">
        <v>318</v>
      </c>
      <c r="E26" s="450" t="s">
        <v>261</v>
      </c>
      <c r="F26" s="450" t="s">
        <v>262</v>
      </c>
      <c r="G26" s="447" t="s">
        <v>319</v>
      </c>
      <c r="H26" s="448" t="s">
        <v>286</v>
      </c>
      <c r="I26" s="434"/>
    </row>
    <row r="27">
      <c r="A27" s="141"/>
      <c r="B27" s="142"/>
      <c r="C27" s="195"/>
      <c r="D27" s="462" t="s">
        <v>320</v>
      </c>
      <c r="E27" s="450" t="s">
        <v>261</v>
      </c>
      <c r="F27" s="450" t="s">
        <v>262</v>
      </c>
      <c r="G27" s="447" t="s">
        <v>295</v>
      </c>
      <c r="H27" s="448" t="s">
        <v>296</v>
      </c>
      <c r="I27" s="434"/>
    </row>
    <row r="28">
      <c r="A28" s="141"/>
      <c r="B28" s="142"/>
      <c r="C28" s="195"/>
      <c r="D28" s="462" t="s">
        <v>321</v>
      </c>
      <c r="E28" s="450" t="s">
        <v>322</v>
      </c>
      <c r="F28" s="450" t="s">
        <v>262</v>
      </c>
      <c r="G28" s="447" t="s">
        <v>323</v>
      </c>
      <c r="H28" s="448" t="s">
        <v>324</v>
      </c>
      <c r="I28" s="434"/>
    </row>
    <row r="29">
      <c r="A29" s="141"/>
      <c r="B29" s="142"/>
      <c r="C29" s="195"/>
      <c r="D29" s="462" t="s">
        <v>318</v>
      </c>
      <c r="E29" s="450" t="s">
        <v>322</v>
      </c>
      <c r="F29" s="450" t="s">
        <v>262</v>
      </c>
      <c r="G29" s="447" t="s">
        <v>304</v>
      </c>
      <c r="H29" s="448" t="s">
        <v>325</v>
      </c>
      <c r="I29" s="434"/>
    </row>
    <row r="30">
      <c r="A30" s="141"/>
      <c r="B30" s="142"/>
      <c r="C30" s="195"/>
      <c r="D30" s="462" t="s">
        <v>326</v>
      </c>
      <c r="E30" s="450" t="s">
        <v>322</v>
      </c>
      <c r="F30" s="450" t="s">
        <v>262</v>
      </c>
      <c r="G30" s="447" t="s">
        <v>327</v>
      </c>
      <c r="H30" s="448" t="s">
        <v>328</v>
      </c>
      <c r="I30" s="434"/>
    </row>
    <row r="31">
      <c r="A31" s="143"/>
      <c r="B31" s="122"/>
      <c r="C31" s="198"/>
      <c r="D31" s="462" t="s">
        <v>318</v>
      </c>
      <c r="E31" s="450" t="s">
        <v>329</v>
      </c>
      <c r="F31" s="450" t="s">
        <v>262</v>
      </c>
      <c r="G31" s="447" t="s">
        <v>330</v>
      </c>
      <c r="H31" s="448" t="s">
        <v>290</v>
      </c>
      <c r="I31" s="434"/>
    </row>
    <row r="32">
      <c r="A32" s="469"/>
      <c r="B32" s="170"/>
      <c r="C32" s="170"/>
      <c r="D32" s="198"/>
      <c r="E32" s="470"/>
      <c r="F32" s="470"/>
      <c r="G32" s="454"/>
      <c r="H32" s="467"/>
      <c r="I32" s="434"/>
    </row>
    <row r="33">
      <c r="A33" s="468" t="s">
        <v>331</v>
      </c>
      <c r="B33" s="456" t="s">
        <v>316</v>
      </c>
      <c r="C33" s="251"/>
      <c r="D33" s="462" t="s">
        <v>332</v>
      </c>
      <c r="E33" s="450" t="s">
        <v>261</v>
      </c>
      <c r="F33" s="450" t="s">
        <v>262</v>
      </c>
      <c r="G33" s="447" t="s">
        <v>333</v>
      </c>
      <c r="H33" s="448" t="s">
        <v>334</v>
      </c>
      <c r="I33" s="434"/>
    </row>
    <row r="34">
      <c r="A34" s="141"/>
      <c r="B34" s="142"/>
      <c r="C34" s="195"/>
      <c r="D34" s="462" t="s">
        <v>335</v>
      </c>
      <c r="E34" s="450" t="s">
        <v>261</v>
      </c>
      <c r="F34" s="450" t="s">
        <v>262</v>
      </c>
      <c r="G34" s="447" t="s">
        <v>305</v>
      </c>
      <c r="H34" s="448" t="s">
        <v>336</v>
      </c>
      <c r="I34" s="434"/>
    </row>
    <row r="35">
      <c r="A35" s="141"/>
      <c r="B35" s="142"/>
      <c r="C35" s="195"/>
      <c r="D35" s="462" t="s">
        <v>337</v>
      </c>
      <c r="E35" s="457" t="s">
        <v>261</v>
      </c>
      <c r="F35" s="457" t="s">
        <v>262</v>
      </c>
      <c r="G35" s="458" t="s">
        <v>338</v>
      </c>
      <c r="H35" s="448" t="s">
        <v>330</v>
      </c>
      <c r="I35" s="434"/>
    </row>
    <row r="36">
      <c r="A36" s="143"/>
      <c r="B36" s="122"/>
      <c r="C36" s="198"/>
      <c r="D36" s="462" t="s">
        <v>339</v>
      </c>
      <c r="E36" s="471" t="s">
        <v>261</v>
      </c>
      <c r="F36" s="471" t="s">
        <v>262</v>
      </c>
      <c r="G36" s="472" t="s">
        <v>340</v>
      </c>
      <c r="H36" s="448" t="s">
        <v>341</v>
      </c>
      <c r="I36" s="434"/>
    </row>
    <row r="37">
      <c r="A37" s="463"/>
      <c r="B37" s="464"/>
      <c r="C37" s="464"/>
      <c r="D37" s="464"/>
      <c r="E37" s="465"/>
      <c r="F37" s="465"/>
      <c r="G37" s="466"/>
      <c r="H37" s="467"/>
      <c r="I37" s="434"/>
    </row>
    <row r="38">
      <c r="A38" s="468" t="s">
        <v>342</v>
      </c>
      <c r="B38" s="456" t="s">
        <v>316</v>
      </c>
      <c r="C38" s="251"/>
      <c r="D38" s="462" t="s">
        <v>343</v>
      </c>
      <c r="E38" s="450" t="s">
        <v>261</v>
      </c>
      <c r="F38" s="450" t="s">
        <v>262</v>
      </c>
      <c r="G38" s="447" t="s">
        <v>344</v>
      </c>
      <c r="H38" s="448" t="s">
        <v>345</v>
      </c>
      <c r="I38" s="434"/>
    </row>
    <row r="39">
      <c r="A39" s="141"/>
      <c r="B39" s="142"/>
      <c r="C39" s="195"/>
      <c r="D39" s="462" t="s">
        <v>346</v>
      </c>
      <c r="E39" s="450" t="s">
        <v>261</v>
      </c>
      <c r="F39" s="450" t="s">
        <v>262</v>
      </c>
      <c r="G39" s="447" t="s">
        <v>347</v>
      </c>
      <c r="H39" s="448" t="s">
        <v>348</v>
      </c>
      <c r="I39" s="434"/>
    </row>
    <row r="40">
      <c r="A40" s="141"/>
      <c r="B40" s="142"/>
      <c r="C40" s="195"/>
      <c r="D40" s="462" t="s">
        <v>349</v>
      </c>
      <c r="E40" s="450" t="s">
        <v>261</v>
      </c>
      <c r="F40" s="450" t="s">
        <v>262</v>
      </c>
      <c r="G40" s="447" t="s">
        <v>350</v>
      </c>
      <c r="H40" s="448" t="s">
        <v>351</v>
      </c>
      <c r="I40" s="434"/>
    </row>
    <row r="41">
      <c r="A41" s="141"/>
      <c r="B41" s="142"/>
      <c r="C41" s="195"/>
      <c r="D41" s="462" t="s">
        <v>352</v>
      </c>
      <c r="E41" s="450" t="s">
        <v>261</v>
      </c>
      <c r="F41" s="450" t="s">
        <v>262</v>
      </c>
      <c r="G41" s="447" t="s">
        <v>269</v>
      </c>
      <c r="H41" s="448" t="s">
        <v>270</v>
      </c>
      <c r="I41" s="434"/>
    </row>
    <row r="42">
      <c r="A42" s="141"/>
      <c r="B42" s="142"/>
      <c r="C42" s="195"/>
      <c r="D42" s="462" t="s">
        <v>353</v>
      </c>
      <c r="E42" s="450" t="s">
        <v>261</v>
      </c>
      <c r="F42" s="450" t="s">
        <v>262</v>
      </c>
      <c r="G42" s="447" t="s">
        <v>354</v>
      </c>
      <c r="H42" s="448" t="s">
        <v>355</v>
      </c>
      <c r="I42" s="434"/>
    </row>
    <row r="43">
      <c r="A43" s="143"/>
      <c r="B43" s="122"/>
      <c r="C43" s="198"/>
      <c r="D43" s="462" t="s">
        <v>356</v>
      </c>
      <c r="E43" s="457" t="s">
        <v>261</v>
      </c>
      <c r="F43" s="457" t="s">
        <v>262</v>
      </c>
      <c r="G43" s="458" t="s">
        <v>272</v>
      </c>
      <c r="H43" s="448" t="s">
        <v>273</v>
      </c>
      <c r="I43" s="434"/>
    </row>
    <row r="44">
      <c r="A44" s="451"/>
      <c r="B44" s="452"/>
      <c r="C44" s="452"/>
      <c r="D44" s="473"/>
      <c r="E44" s="459"/>
      <c r="F44" s="459"/>
      <c r="G44" s="460"/>
      <c r="H44" s="467"/>
      <c r="I44" s="434"/>
    </row>
    <row r="45">
      <c r="A45" s="474" t="s">
        <v>357</v>
      </c>
      <c r="B45" s="275" t="s">
        <v>259</v>
      </c>
      <c r="C45" s="251"/>
      <c r="D45" s="282" t="s">
        <v>358</v>
      </c>
      <c r="E45" s="450" t="s">
        <v>261</v>
      </c>
      <c r="F45" s="450" t="s">
        <v>262</v>
      </c>
      <c r="G45" s="447" t="s">
        <v>359</v>
      </c>
      <c r="H45" s="448" t="s">
        <v>360</v>
      </c>
      <c r="I45" s="434"/>
    </row>
    <row r="46">
      <c r="A46" s="141"/>
      <c r="B46" s="142"/>
      <c r="C46" s="195"/>
      <c r="D46" s="282" t="s">
        <v>343</v>
      </c>
      <c r="E46" s="450" t="s">
        <v>261</v>
      </c>
      <c r="F46" s="450" t="s">
        <v>262</v>
      </c>
      <c r="G46" s="447" t="s">
        <v>344</v>
      </c>
      <c r="H46" s="448" t="s">
        <v>361</v>
      </c>
      <c r="I46" s="434"/>
    </row>
    <row r="47">
      <c r="A47" s="141"/>
      <c r="B47" s="142"/>
      <c r="C47" s="195"/>
      <c r="D47" s="282" t="s">
        <v>346</v>
      </c>
      <c r="E47" s="450" t="s">
        <v>261</v>
      </c>
      <c r="F47" s="450" t="s">
        <v>262</v>
      </c>
      <c r="G47" s="447" t="s">
        <v>362</v>
      </c>
      <c r="H47" s="448" t="s">
        <v>363</v>
      </c>
      <c r="I47" s="434"/>
    </row>
    <row r="48">
      <c r="A48" s="143"/>
      <c r="B48" s="122"/>
      <c r="C48" s="198"/>
      <c r="D48" s="282" t="s">
        <v>349</v>
      </c>
      <c r="E48" s="457" t="s">
        <v>261</v>
      </c>
      <c r="F48" s="457" t="s">
        <v>262</v>
      </c>
      <c r="G48" s="458" t="s">
        <v>364</v>
      </c>
      <c r="H48" s="448" t="s">
        <v>365</v>
      </c>
      <c r="I48" s="434"/>
    </row>
    <row r="49">
      <c r="A49" s="475"/>
      <c r="B49" s="476"/>
      <c r="C49" s="476"/>
      <c r="D49" s="477"/>
      <c r="E49" s="478"/>
      <c r="F49" s="478"/>
      <c r="G49" s="479"/>
      <c r="H49" s="467"/>
      <c r="I49" s="434"/>
    </row>
    <row r="50">
      <c r="A50" s="480" t="s">
        <v>366</v>
      </c>
      <c r="B50" s="105"/>
      <c r="C50" s="251"/>
      <c r="D50" s="481" t="s">
        <v>367</v>
      </c>
      <c r="E50" s="450" t="s">
        <v>261</v>
      </c>
      <c r="F50" s="450" t="s">
        <v>262</v>
      </c>
      <c r="G50" s="447" t="s">
        <v>368</v>
      </c>
      <c r="H50" s="448" t="s">
        <v>369</v>
      </c>
      <c r="I50" s="434"/>
    </row>
    <row r="51">
      <c r="A51" s="142"/>
      <c r="C51" s="195"/>
      <c r="D51" s="481" t="s">
        <v>370</v>
      </c>
      <c r="E51" s="450" t="s">
        <v>261</v>
      </c>
      <c r="F51" s="482" t="s">
        <v>262</v>
      </c>
      <c r="G51" s="447" t="s">
        <v>371</v>
      </c>
      <c r="H51" s="448" t="s">
        <v>372</v>
      </c>
      <c r="I51" s="434"/>
    </row>
    <row r="52">
      <c r="A52" s="142"/>
      <c r="C52" s="195"/>
      <c r="D52" s="481" t="s">
        <v>367</v>
      </c>
      <c r="E52" s="450" t="s">
        <v>373</v>
      </c>
      <c r="F52" s="482" t="s">
        <v>262</v>
      </c>
      <c r="G52" s="447" t="s">
        <v>374</v>
      </c>
      <c r="H52" s="448" t="s">
        <v>375</v>
      </c>
      <c r="I52" s="434"/>
    </row>
    <row r="53">
      <c r="A53" s="122"/>
      <c r="B53" s="170"/>
      <c r="C53" s="198"/>
      <c r="D53" s="481" t="s">
        <v>370</v>
      </c>
      <c r="E53" s="457" t="s">
        <v>373</v>
      </c>
      <c r="F53" s="457" t="s">
        <v>262</v>
      </c>
      <c r="G53" s="458" t="s">
        <v>376</v>
      </c>
      <c r="H53" s="448" t="s">
        <v>377</v>
      </c>
      <c r="I53" s="434"/>
    </row>
    <row r="54">
      <c r="A54" s="483"/>
      <c r="B54" s="484"/>
      <c r="C54" s="473"/>
      <c r="D54" s="484"/>
      <c r="E54" s="459"/>
      <c r="F54" s="459"/>
      <c r="G54" s="460"/>
      <c r="H54" s="467"/>
      <c r="I54" s="434"/>
    </row>
    <row r="55">
      <c r="A55" s="485" t="s">
        <v>378</v>
      </c>
      <c r="B55" s="486" t="s">
        <v>379</v>
      </c>
      <c r="C55" s="117"/>
      <c r="D55" s="487" t="s">
        <v>380</v>
      </c>
      <c r="E55" s="450" t="s">
        <v>261</v>
      </c>
      <c r="F55" s="450" t="s">
        <v>262</v>
      </c>
      <c r="G55" s="447" t="s">
        <v>381</v>
      </c>
      <c r="H55" s="448" t="s">
        <v>382</v>
      </c>
      <c r="I55" s="434"/>
    </row>
    <row r="56">
      <c r="A56" s="122"/>
      <c r="B56" s="486" t="s">
        <v>383</v>
      </c>
      <c r="C56" s="117"/>
      <c r="D56" s="487" t="s">
        <v>384</v>
      </c>
      <c r="E56" s="450" t="s">
        <v>261</v>
      </c>
      <c r="F56" s="450" t="s">
        <v>262</v>
      </c>
      <c r="G56" s="447" t="s">
        <v>385</v>
      </c>
      <c r="H56" s="448" t="s">
        <v>386</v>
      </c>
      <c r="I56" s="434"/>
    </row>
    <row r="57">
      <c r="A57" s="488" t="s">
        <v>40</v>
      </c>
      <c r="I57" s="489"/>
    </row>
    <row r="58">
      <c r="A58" s="168" t="s">
        <v>18</v>
      </c>
      <c r="I58" s="490"/>
    </row>
    <row r="59">
      <c r="A59" s="168" t="s">
        <v>19</v>
      </c>
      <c r="I59" s="490"/>
    </row>
    <row r="60">
      <c r="A60" s="299" t="s">
        <v>42</v>
      </c>
      <c r="I60" s="490"/>
    </row>
  </sheetData>
  <mergeCells count="30">
    <mergeCell ref="A1:E1"/>
    <mergeCell ref="F1:H3"/>
    <mergeCell ref="A2:E2"/>
    <mergeCell ref="A3:E3"/>
    <mergeCell ref="B4:C4"/>
    <mergeCell ref="A5:A10"/>
    <mergeCell ref="B5:C10"/>
    <mergeCell ref="B25:C31"/>
    <mergeCell ref="A32:D32"/>
    <mergeCell ref="A12:A15"/>
    <mergeCell ref="B12:C15"/>
    <mergeCell ref="A17:A21"/>
    <mergeCell ref="B17:C21"/>
    <mergeCell ref="A23:A24"/>
    <mergeCell ref="B23:C24"/>
    <mergeCell ref="A25:A31"/>
    <mergeCell ref="A55:A56"/>
    <mergeCell ref="B55:C55"/>
    <mergeCell ref="B56:C56"/>
    <mergeCell ref="A57:H57"/>
    <mergeCell ref="A58:H58"/>
    <mergeCell ref="A59:H59"/>
    <mergeCell ref="A60:H60"/>
    <mergeCell ref="A33:A36"/>
    <mergeCell ref="B33:C36"/>
    <mergeCell ref="A38:A43"/>
    <mergeCell ref="B38:C43"/>
    <mergeCell ref="A45:A48"/>
    <mergeCell ref="B45:C48"/>
    <mergeCell ref="A50:C53"/>
  </mergeCells>
  <hyperlinks>
    <hyperlink r:id="rId1" ref="A60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1.71"/>
    <col customWidth="1" min="5" max="5" width="35.57"/>
    <col customWidth="1" min="6" max="6" width="15.43"/>
    <col customWidth="1" min="7" max="7" width="9.57"/>
    <col customWidth="1" min="8" max="9" width="10.43"/>
    <col customWidth="1" min="10" max="10" width="8.71"/>
    <col customWidth="1" min="11" max="11" width="15.86"/>
    <col customWidth="1" min="12" max="26" width="8.71"/>
  </cols>
  <sheetData>
    <row r="1" ht="22.5" customHeight="1">
      <c r="A1" s="491" t="s">
        <v>387</v>
      </c>
      <c r="B1" s="105"/>
      <c r="C1" s="105"/>
      <c r="D1" s="105"/>
      <c r="E1" s="105"/>
      <c r="F1" s="492" t="s">
        <v>388</v>
      </c>
      <c r="G1" s="105"/>
      <c r="H1" s="105"/>
      <c r="I1" s="493"/>
      <c r="J1" s="494"/>
      <c r="K1" s="495"/>
      <c r="L1" s="496"/>
    </row>
    <row r="2" ht="17.25" customHeight="1">
      <c r="A2" s="142"/>
      <c r="I2" s="497"/>
      <c r="J2" s="494"/>
      <c r="K2" s="495"/>
      <c r="L2" s="496"/>
    </row>
    <row r="3" ht="12.75" customHeight="1">
      <c r="A3" s="498"/>
      <c r="B3" s="499"/>
      <c r="C3" s="499"/>
      <c r="D3" s="499"/>
      <c r="E3" s="499"/>
      <c r="F3" s="499"/>
      <c r="G3" s="499"/>
      <c r="H3" s="499"/>
      <c r="I3" s="500"/>
      <c r="J3" s="494"/>
      <c r="K3" s="501"/>
      <c r="L3" s="50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503" t="s">
        <v>389</v>
      </c>
      <c r="I4" s="195"/>
      <c r="J4" s="504"/>
      <c r="K4" s="501"/>
      <c r="L4" s="50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2.5" customHeight="1">
      <c r="A5" s="503" t="s">
        <v>390</v>
      </c>
      <c r="I5" s="195"/>
      <c r="J5" s="504"/>
      <c r="K5" s="501"/>
      <c r="L5" s="50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0" customHeight="1">
      <c r="A6" s="505" t="s">
        <v>391</v>
      </c>
      <c r="B6" s="170"/>
      <c r="C6" s="170"/>
      <c r="D6" s="170"/>
      <c r="E6" s="170"/>
      <c r="F6" s="170"/>
      <c r="G6" s="170"/>
      <c r="H6" s="170"/>
      <c r="I6" s="198"/>
      <c r="J6" s="504"/>
      <c r="K6" s="501"/>
      <c r="L6" s="501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8.75" customHeight="1">
      <c r="A7" s="506" t="s">
        <v>392</v>
      </c>
      <c r="E7" s="195"/>
      <c r="F7" s="507" t="s">
        <v>255</v>
      </c>
      <c r="G7" s="508" t="s">
        <v>393</v>
      </c>
      <c r="I7" s="195"/>
      <c r="J7" s="509" t="s">
        <v>394</v>
      </c>
      <c r="K7" s="119"/>
      <c r="L7" s="117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8.75" customHeight="1">
      <c r="A8" s="122"/>
      <c r="B8" s="170"/>
      <c r="C8" s="170"/>
      <c r="D8" s="170"/>
      <c r="E8" s="198"/>
      <c r="F8" s="143"/>
      <c r="G8" s="510" t="s">
        <v>395</v>
      </c>
      <c r="H8" s="511" t="s">
        <v>396</v>
      </c>
      <c r="I8" s="511" t="s">
        <v>397</v>
      </c>
      <c r="J8" s="512" t="s">
        <v>395</v>
      </c>
      <c r="K8" s="513" t="s">
        <v>396</v>
      </c>
      <c r="L8" s="512" t="s">
        <v>397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8.75" customHeight="1">
      <c r="A9" s="514" t="s">
        <v>398</v>
      </c>
      <c r="B9" s="170"/>
      <c r="C9" s="170"/>
      <c r="D9" s="170"/>
      <c r="E9" s="198"/>
      <c r="F9" s="515" t="s">
        <v>262</v>
      </c>
      <c r="G9" s="282" t="s">
        <v>399</v>
      </c>
      <c r="H9" s="516" t="s">
        <v>193</v>
      </c>
      <c r="I9" s="516" t="s">
        <v>400</v>
      </c>
      <c r="J9" s="517" t="s">
        <v>401</v>
      </c>
      <c r="K9" s="518" t="s">
        <v>399</v>
      </c>
      <c r="L9" s="517" t="s">
        <v>402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8.75" customHeight="1">
      <c r="A10" s="519" t="s">
        <v>403</v>
      </c>
      <c r="B10" s="119"/>
      <c r="C10" s="119"/>
      <c r="D10" s="119"/>
      <c r="E10" s="117"/>
      <c r="F10" s="515" t="s">
        <v>222</v>
      </c>
      <c r="G10" s="282" t="s">
        <v>404</v>
      </c>
      <c r="H10" s="516" t="s">
        <v>405</v>
      </c>
      <c r="I10" s="516" t="s">
        <v>406</v>
      </c>
      <c r="J10" s="517" t="s">
        <v>407</v>
      </c>
      <c r="K10" s="518" t="s">
        <v>408</v>
      </c>
      <c r="L10" s="517" t="s">
        <v>409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8.75" customHeight="1">
      <c r="A11" s="519" t="s">
        <v>410</v>
      </c>
      <c r="B11" s="119"/>
      <c r="C11" s="119"/>
      <c r="D11" s="119"/>
      <c r="E11" s="117"/>
      <c r="F11" s="515" t="s">
        <v>222</v>
      </c>
      <c r="G11" s="282" t="s">
        <v>411</v>
      </c>
      <c r="H11" s="516" t="s">
        <v>412</v>
      </c>
      <c r="I11" s="516" t="s">
        <v>413</v>
      </c>
      <c r="J11" s="517" t="s">
        <v>414</v>
      </c>
      <c r="K11" s="518" t="s">
        <v>415</v>
      </c>
      <c r="L11" s="517" t="s">
        <v>416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8.75" customHeight="1">
      <c r="A12" s="519" t="s">
        <v>417</v>
      </c>
      <c r="B12" s="119"/>
      <c r="C12" s="119"/>
      <c r="D12" s="119"/>
      <c r="E12" s="117"/>
      <c r="F12" s="515" t="s">
        <v>222</v>
      </c>
      <c r="G12" s="282" t="s">
        <v>418</v>
      </c>
      <c r="H12" s="520" t="s">
        <v>419</v>
      </c>
      <c r="I12" s="520" t="s">
        <v>420</v>
      </c>
      <c r="J12" s="517" t="s">
        <v>421</v>
      </c>
      <c r="K12" s="518" t="s">
        <v>422</v>
      </c>
      <c r="L12" s="517" t="s">
        <v>423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8.75" customHeight="1">
      <c r="A13" s="519" t="s">
        <v>424</v>
      </c>
      <c r="B13" s="119"/>
      <c r="C13" s="119"/>
      <c r="D13" s="119"/>
      <c r="E13" s="117"/>
      <c r="F13" s="515" t="s">
        <v>262</v>
      </c>
      <c r="G13" s="282" t="s">
        <v>425</v>
      </c>
      <c r="H13" s="520" t="s">
        <v>426</v>
      </c>
      <c r="I13" s="520" t="s">
        <v>427</v>
      </c>
      <c r="J13" s="517" t="s">
        <v>428</v>
      </c>
      <c r="K13" s="518" t="s">
        <v>212</v>
      </c>
      <c r="L13" s="52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8.75" customHeight="1">
      <c r="A14" s="519" t="s">
        <v>429</v>
      </c>
      <c r="B14" s="119"/>
      <c r="C14" s="119"/>
      <c r="D14" s="119"/>
      <c r="E14" s="117"/>
      <c r="F14" s="515" t="s">
        <v>262</v>
      </c>
      <c r="G14" s="282" t="s">
        <v>427</v>
      </c>
      <c r="H14" s="520" t="s">
        <v>430</v>
      </c>
      <c r="I14" s="520" t="s">
        <v>427</v>
      </c>
      <c r="J14" s="517"/>
      <c r="K14" s="518" t="s">
        <v>431</v>
      </c>
      <c r="L14" s="52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8.75" customHeight="1">
      <c r="A15" s="519" t="s">
        <v>432</v>
      </c>
      <c r="B15" s="119"/>
      <c r="C15" s="119"/>
      <c r="D15" s="119"/>
      <c r="E15" s="117"/>
      <c r="F15" s="515" t="s">
        <v>262</v>
      </c>
      <c r="G15" s="282" t="s">
        <v>171</v>
      </c>
      <c r="H15" s="520" t="s">
        <v>433</v>
      </c>
      <c r="I15" s="520" t="s">
        <v>427</v>
      </c>
      <c r="J15" s="517" t="s">
        <v>434</v>
      </c>
      <c r="K15" s="518" t="s">
        <v>435</v>
      </c>
      <c r="L15" s="52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8.75" customHeight="1">
      <c r="A16" s="519" t="s">
        <v>436</v>
      </c>
      <c r="B16" s="119"/>
      <c r="C16" s="119"/>
      <c r="D16" s="119"/>
      <c r="E16" s="117"/>
      <c r="F16" s="515" t="s">
        <v>262</v>
      </c>
      <c r="G16" s="282" t="s">
        <v>437</v>
      </c>
      <c r="H16" s="520" t="s">
        <v>438</v>
      </c>
      <c r="I16" s="520" t="s">
        <v>427</v>
      </c>
      <c r="J16" s="517" t="s">
        <v>215</v>
      </c>
      <c r="K16" s="518" t="s">
        <v>439</v>
      </c>
      <c r="L16" s="52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8.75" customHeight="1">
      <c r="A17" s="519" t="s">
        <v>440</v>
      </c>
      <c r="B17" s="119"/>
      <c r="C17" s="119"/>
      <c r="D17" s="119"/>
      <c r="E17" s="117"/>
      <c r="F17" s="515" t="s">
        <v>262</v>
      </c>
      <c r="G17" s="282" t="s">
        <v>441</v>
      </c>
      <c r="H17" s="520" t="s">
        <v>427</v>
      </c>
      <c r="I17" s="520" t="s">
        <v>427</v>
      </c>
      <c r="J17" s="517" t="s">
        <v>442</v>
      </c>
      <c r="K17" s="518"/>
      <c r="L17" s="52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8.75" customHeight="1">
      <c r="A18" s="519" t="s">
        <v>443</v>
      </c>
      <c r="B18" s="119"/>
      <c r="C18" s="119"/>
      <c r="D18" s="119"/>
      <c r="E18" s="117"/>
      <c r="F18" s="515" t="s">
        <v>262</v>
      </c>
      <c r="G18" s="282" t="s">
        <v>444</v>
      </c>
      <c r="H18" s="520" t="s">
        <v>427</v>
      </c>
      <c r="I18" s="520" t="s">
        <v>427</v>
      </c>
      <c r="J18" s="517" t="s">
        <v>445</v>
      </c>
      <c r="K18" s="518"/>
      <c r="L18" s="52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8.75" customHeight="1">
      <c r="A19" s="519" t="s">
        <v>446</v>
      </c>
      <c r="B19" s="119"/>
      <c r="C19" s="119"/>
      <c r="D19" s="119"/>
      <c r="E19" s="117"/>
      <c r="F19" s="515" t="s">
        <v>447</v>
      </c>
      <c r="G19" s="282" t="s">
        <v>448</v>
      </c>
      <c r="H19" s="520" t="s">
        <v>449</v>
      </c>
      <c r="I19" s="520" t="s">
        <v>427</v>
      </c>
      <c r="J19" s="517" t="s">
        <v>450</v>
      </c>
      <c r="K19" s="518" t="s">
        <v>451</v>
      </c>
      <c r="L19" s="521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8.75" customHeight="1">
      <c r="A20" s="519" t="s">
        <v>452</v>
      </c>
      <c r="B20" s="119"/>
      <c r="C20" s="119"/>
      <c r="D20" s="119"/>
      <c r="E20" s="117"/>
      <c r="F20" s="515" t="s">
        <v>447</v>
      </c>
      <c r="G20" s="282" t="s">
        <v>453</v>
      </c>
      <c r="H20" s="520" t="s">
        <v>434</v>
      </c>
      <c r="I20" s="520" t="s">
        <v>427</v>
      </c>
      <c r="J20" s="517" t="s">
        <v>212</v>
      </c>
      <c r="K20" s="518" t="s">
        <v>454</v>
      </c>
      <c r="L20" s="52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8.75" customHeight="1">
      <c r="A21" s="519" t="s">
        <v>455</v>
      </c>
      <c r="B21" s="119"/>
      <c r="C21" s="119"/>
      <c r="D21" s="119"/>
      <c r="E21" s="117"/>
      <c r="F21" s="515" t="s">
        <v>447</v>
      </c>
      <c r="G21" s="282" t="s">
        <v>456</v>
      </c>
      <c r="H21" s="520" t="s">
        <v>427</v>
      </c>
      <c r="I21" s="520" t="s">
        <v>427</v>
      </c>
      <c r="J21" s="517" t="s">
        <v>457</v>
      </c>
      <c r="K21" s="522"/>
      <c r="L21" s="52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8.75" customHeight="1">
      <c r="A22" s="519" t="s">
        <v>458</v>
      </c>
      <c r="B22" s="119"/>
      <c r="C22" s="119"/>
      <c r="D22" s="119"/>
      <c r="E22" s="117"/>
      <c r="F22" s="515" t="s">
        <v>447</v>
      </c>
      <c r="G22" s="282" t="s">
        <v>459</v>
      </c>
      <c r="H22" s="520" t="s">
        <v>427</v>
      </c>
      <c r="I22" s="520" t="s">
        <v>427</v>
      </c>
      <c r="J22" s="517" t="s">
        <v>460</v>
      </c>
      <c r="K22" s="522"/>
      <c r="L22" s="52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8.75" customHeight="1">
      <c r="A23" s="523" t="s">
        <v>461</v>
      </c>
      <c r="B23" s="119"/>
      <c r="C23" s="119"/>
      <c r="D23" s="119"/>
      <c r="E23" s="117"/>
      <c r="F23" s="515" t="s">
        <v>447</v>
      </c>
      <c r="G23" s="282" t="s">
        <v>462</v>
      </c>
      <c r="H23" s="520" t="s">
        <v>427</v>
      </c>
      <c r="I23" s="520" t="s">
        <v>427</v>
      </c>
      <c r="J23" s="517" t="s">
        <v>463</v>
      </c>
      <c r="K23" s="522"/>
      <c r="L23" s="521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8.75" customHeight="1">
      <c r="A24" s="523" t="s">
        <v>464</v>
      </c>
      <c r="B24" s="119"/>
      <c r="C24" s="119"/>
      <c r="D24" s="119"/>
      <c r="E24" s="117"/>
      <c r="F24" s="515" t="s">
        <v>447</v>
      </c>
      <c r="G24" s="282" t="s">
        <v>399</v>
      </c>
      <c r="H24" s="520" t="s">
        <v>427</v>
      </c>
      <c r="I24" s="520" t="s">
        <v>427</v>
      </c>
      <c r="J24" s="517" t="s">
        <v>465</v>
      </c>
      <c r="K24" s="522"/>
      <c r="L24" s="52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8.75" customHeight="1">
      <c r="A25" s="519" t="s">
        <v>466</v>
      </c>
      <c r="B25" s="119"/>
      <c r="C25" s="119"/>
      <c r="D25" s="119"/>
      <c r="E25" s="117"/>
      <c r="F25" s="515" t="s">
        <v>262</v>
      </c>
      <c r="G25" s="282" t="s">
        <v>467</v>
      </c>
      <c r="H25" s="520" t="s">
        <v>427</v>
      </c>
      <c r="I25" s="520" t="s">
        <v>427</v>
      </c>
      <c r="J25" s="517" t="s">
        <v>468</v>
      </c>
      <c r="K25" s="522"/>
      <c r="L25" s="521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8.75" customHeight="1">
      <c r="A26" s="519" t="s">
        <v>469</v>
      </c>
      <c r="B26" s="119"/>
      <c r="C26" s="119"/>
      <c r="D26" s="119"/>
      <c r="E26" s="117"/>
      <c r="F26" s="515" t="s">
        <v>262</v>
      </c>
      <c r="G26" s="282" t="s">
        <v>470</v>
      </c>
      <c r="H26" s="520" t="s">
        <v>427</v>
      </c>
      <c r="I26" s="520" t="s">
        <v>427</v>
      </c>
      <c r="J26" s="517" t="s">
        <v>468</v>
      </c>
      <c r="K26" s="522"/>
      <c r="L26" s="521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7.25" customHeight="1">
      <c r="A27" s="524" t="s">
        <v>471</v>
      </c>
      <c r="B27" s="525"/>
      <c r="C27" s="525"/>
      <c r="D27" s="525"/>
      <c r="E27" s="525"/>
      <c r="F27" s="515" t="s">
        <v>262</v>
      </c>
      <c r="G27" s="282" t="s">
        <v>472</v>
      </c>
      <c r="H27" s="520" t="s">
        <v>427</v>
      </c>
      <c r="I27" s="520" t="s">
        <v>427</v>
      </c>
      <c r="J27" s="517" t="s">
        <v>470</v>
      </c>
      <c r="K27" s="522"/>
      <c r="L27" s="521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7.25" customHeight="1">
      <c r="A28" s="519" t="s">
        <v>473</v>
      </c>
      <c r="B28" s="119"/>
      <c r="C28" s="119"/>
      <c r="D28" s="119"/>
      <c r="E28" s="117"/>
      <c r="F28" s="515" t="s">
        <v>262</v>
      </c>
      <c r="G28" s="282" t="s">
        <v>467</v>
      </c>
      <c r="H28" s="520" t="s">
        <v>427</v>
      </c>
      <c r="I28" s="520" t="s">
        <v>427</v>
      </c>
      <c r="J28" s="517" t="s">
        <v>468</v>
      </c>
      <c r="K28" s="522"/>
      <c r="L28" s="521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7.25" customHeight="1">
      <c r="A29" s="519" t="s">
        <v>474</v>
      </c>
      <c r="B29" s="119"/>
      <c r="C29" s="119"/>
      <c r="D29" s="119"/>
      <c r="E29" s="117"/>
      <c r="F29" s="515" t="s">
        <v>262</v>
      </c>
      <c r="G29" s="282" t="s">
        <v>128</v>
      </c>
      <c r="H29" s="520" t="s">
        <v>427</v>
      </c>
      <c r="I29" s="520" t="s">
        <v>427</v>
      </c>
      <c r="J29" s="517" t="s">
        <v>120</v>
      </c>
      <c r="K29" s="522"/>
      <c r="L29" s="521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7.25" customHeight="1">
      <c r="A30" s="519" t="s">
        <v>475</v>
      </c>
      <c r="B30" s="119"/>
      <c r="C30" s="119"/>
      <c r="D30" s="119"/>
      <c r="E30" s="117"/>
      <c r="F30" s="515" t="s">
        <v>447</v>
      </c>
      <c r="G30" s="282" t="s">
        <v>476</v>
      </c>
      <c r="H30" s="520" t="s">
        <v>427</v>
      </c>
      <c r="I30" s="520" t="s">
        <v>427</v>
      </c>
      <c r="J30" s="517" t="s">
        <v>477</v>
      </c>
      <c r="K30" s="522"/>
      <c r="L30" s="521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7.25" customHeight="1">
      <c r="A31" s="519" t="s">
        <v>478</v>
      </c>
      <c r="B31" s="119"/>
      <c r="C31" s="119"/>
      <c r="D31" s="119"/>
      <c r="E31" s="117"/>
      <c r="F31" s="515" t="s">
        <v>447</v>
      </c>
      <c r="G31" s="282" t="s">
        <v>479</v>
      </c>
      <c r="H31" s="520" t="s">
        <v>427</v>
      </c>
      <c r="I31" s="520" t="s">
        <v>427</v>
      </c>
      <c r="J31" s="517" t="s">
        <v>480</v>
      </c>
      <c r="K31" s="522"/>
      <c r="L31" s="521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7.25" customHeight="1">
      <c r="A32" s="519" t="s">
        <v>481</v>
      </c>
      <c r="B32" s="119"/>
      <c r="C32" s="119"/>
      <c r="D32" s="119"/>
      <c r="E32" s="117"/>
      <c r="F32" s="515" t="s">
        <v>447</v>
      </c>
      <c r="G32" s="282" t="s">
        <v>482</v>
      </c>
      <c r="H32" s="520" t="s">
        <v>427</v>
      </c>
      <c r="I32" s="520" t="s">
        <v>427</v>
      </c>
      <c r="J32" s="517" t="s">
        <v>483</v>
      </c>
      <c r="K32" s="522"/>
      <c r="L32" s="521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7.25" customHeight="1">
      <c r="A33" s="523" t="s">
        <v>484</v>
      </c>
      <c r="B33" s="119"/>
      <c r="C33" s="119"/>
      <c r="D33" s="119"/>
      <c r="E33" s="117"/>
      <c r="F33" s="515" t="s">
        <v>447</v>
      </c>
      <c r="G33" s="282" t="s">
        <v>449</v>
      </c>
      <c r="H33" s="520" t="s">
        <v>427</v>
      </c>
      <c r="I33" s="520" t="s">
        <v>427</v>
      </c>
      <c r="J33" s="517" t="s">
        <v>451</v>
      </c>
      <c r="K33" s="522"/>
      <c r="L33" s="521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7.25" customHeight="1">
      <c r="A34" s="523" t="s">
        <v>485</v>
      </c>
      <c r="B34" s="119"/>
      <c r="C34" s="119"/>
      <c r="D34" s="119"/>
      <c r="E34" s="117"/>
      <c r="F34" s="515" t="s">
        <v>447</v>
      </c>
      <c r="G34" s="282" t="s">
        <v>472</v>
      </c>
      <c r="H34" s="520" t="s">
        <v>427</v>
      </c>
      <c r="I34" s="520" t="s">
        <v>427</v>
      </c>
      <c r="J34" s="517" t="s">
        <v>486</v>
      </c>
      <c r="K34" s="522"/>
      <c r="L34" s="521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8.75" customHeight="1">
      <c r="A35" s="523" t="s">
        <v>487</v>
      </c>
      <c r="B35" s="119"/>
      <c r="C35" s="119"/>
      <c r="D35" s="119"/>
      <c r="E35" s="117"/>
      <c r="F35" s="515" t="s">
        <v>447</v>
      </c>
      <c r="G35" s="282" t="s">
        <v>488</v>
      </c>
      <c r="H35" s="520" t="s">
        <v>427</v>
      </c>
      <c r="I35" s="520" t="s">
        <v>427</v>
      </c>
      <c r="J35" s="517" t="s">
        <v>489</v>
      </c>
      <c r="K35" s="522"/>
      <c r="L35" s="521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8.75" customHeight="1">
      <c r="A36" s="523" t="s">
        <v>490</v>
      </c>
      <c r="B36" s="119"/>
      <c r="C36" s="119"/>
      <c r="D36" s="119"/>
      <c r="E36" s="117"/>
      <c r="F36" s="515" t="s">
        <v>447</v>
      </c>
      <c r="G36" s="282" t="s">
        <v>491</v>
      </c>
      <c r="H36" s="520" t="s">
        <v>427</v>
      </c>
      <c r="I36" s="520" t="s">
        <v>427</v>
      </c>
      <c r="J36" s="517" t="s">
        <v>492</v>
      </c>
      <c r="K36" s="522"/>
      <c r="L36" s="521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8.75" customHeight="1">
      <c r="A37" s="526" t="s">
        <v>493</v>
      </c>
      <c r="B37" s="119"/>
      <c r="C37" s="119"/>
      <c r="D37" s="119"/>
      <c r="E37" s="117"/>
      <c r="F37" s="515" t="s">
        <v>447</v>
      </c>
      <c r="G37" s="282" t="s">
        <v>494</v>
      </c>
      <c r="H37" s="520" t="s">
        <v>427</v>
      </c>
      <c r="I37" s="520" t="s">
        <v>427</v>
      </c>
      <c r="J37" s="521"/>
      <c r="K37" s="522"/>
      <c r="L37" s="521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8.75" customHeight="1">
      <c r="A38" s="527"/>
      <c r="B38" s="527"/>
      <c r="C38" s="527"/>
      <c r="D38" s="527"/>
      <c r="E38" s="527"/>
      <c r="F38" s="528"/>
      <c r="G38" s="529"/>
      <c r="H38" s="530"/>
      <c r="I38" s="530"/>
      <c r="J38" s="531"/>
      <c r="K38" s="532"/>
      <c r="L38" s="531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488" t="s">
        <v>40</v>
      </c>
      <c r="K39" s="496"/>
      <c r="L39" s="496"/>
    </row>
    <row r="40" ht="15.0" customHeight="1">
      <c r="A40" s="168" t="s">
        <v>18</v>
      </c>
      <c r="K40" s="496"/>
      <c r="L40" s="496"/>
    </row>
    <row r="41" ht="15.0" customHeight="1">
      <c r="A41" s="168" t="s">
        <v>41</v>
      </c>
      <c r="K41" s="496"/>
      <c r="L41" s="496"/>
    </row>
    <row r="42" ht="15.75" customHeight="1">
      <c r="A42" s="299" t="s">
        <v>42</v>
      </c>
      <c r="K42" s="496"/>
      <c r="L42" s="496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G7:I7"/>
    <mergeCell ref="J7:L7"/>
    <mergeCell ref="A1:E3"/>
    <mergeCell ref="F1:I3"/>
    <mergeCell ref="A4:I4"/>
    <mergeCell ref="A5:I5"/>
    <mergeCell ref="A6:I6"/>
    <mergeCell ref="A7:E8"/>
    <mergeCell ref="F7:F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8:E28"/>
    <mergeCell ref="A29:E29"/>
    <mergeCell ref="A30:E30"/>
    <mergeCell ref="A39:J39"/>
    <mergeCell ref="A40:J40"/>
    <mergeCell ref="A41:J41"/>
    <mergeCell ref="A42:J42"/>
    <mergeCell ref="A31:E31"/>
    <mergeCell ref="A32:E32"/>
    <mergeCell ref="A33:E33"/>
    <mergeCell ref="A34:E34"/>
    <mergeCell ref="A35:E35"/>
    <mergeCell ref="A36:E36"/>
    <mergeCell ref="A37:E37"/>
  </mergeCells>
  <hyperlinks>
    <hyperlink display="Заглушки, пробки, шканты" location="'Меб. фур,Крепеж'!A1" ref="A37"/>
    <hyperlink r:id="rId1" ref="A42"/>
  </hyperlinks>
  <printOptions/>
  <pageMargins bottom="0.75" footer="0.0" header="0.0" left="0.7" right="0.7" top="0.75"/>
  <pageSetup paperSize="9" scale="88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6.57"/>
    <col customWidth="1" min="4" max="4" width="31.57"/>
  </cols>
  <sheetData>
    <row r="1">
      <c r="A1" s="110" t="s">
        <v>495</v>
      </c>
    </row>
    <row r="3">
      <c r="A3" s="533" t="s">
        <v>496</v>
      </c>
      <c r="B3" s="251"/>
      <c r="C3" s="534" t="s">
        <v>497</v>
      </c>
      <c r="D3" s="535" t="s">
        <v>498</v>
      </c>
      <c r="E3" s="536" t="s">
        <v>499</v>
      </c>
      <c r="F3" s="117"/>
      <c r="G3" s="536" t="s">
        <v>500</v>
      </c>
      <c r="H3" s="117"/>
    </row>
    <row r="4">
      <c r="A4" s="122"/>
      <c r="B4" s="198"/>
      <c r="C4" s="143"/>
      <c r="D4" s="143"/>
      <c r="E4" s="289" t="s">
        <v>222</v>
      </c>
      <c r="F4" s="289" t="s">
        <v>13</v>
      </c>
      <c r="G4" s="289" t="s">
        <v>222</v>
      </c>
      <c r="H4" s="289" t="s">
        <v>13</v>
      </c>
    </row>
    <row r="5">
      <c r="A5" s="537" t="s">
        <v>501</v>
      </c>
      <c r="B5" s="538"/>
      <c r="C5" s="539"/>
      <c r="D5" s="540"/>
      <c r="E5" s="541"/>
      <c r="F5" s="541"/>
      <c r="G5" s="541"/>
      <c r="H5" s="542"/>
    </row>
    <row r="6">
      <c r="A6" s="543" t="s">
        <v>502</v>
      </c>
      <c r="B6" s="544">
        <v>18.0</v>
      </c>
      <c r="C6" s="545" t="s">
        <v>78</v>
      </c>
      <c r="D6" s="546" t="s">
        <v>503</v>
      </c>
      <c r="E6" s="547" t="s">
        <v>406</v>
      </c>
      <c r="F6" s="547" t="s">
        <v>111</v>
      </c>
      <c r="G6" s="547" t="s">
        <v>409</v>
      </c>
      <c r="H6" s="547" t="s">
        <v>504</v>
      </c>
    </row>
    <row r="7">
      <c r="A7" s="543" t="s">
        <v>505</v>
      </c>
      <c r="B7" s="548" t="s">
        <v>506</v>
      </c>
      <c r="C7" s="141"/>
      <c r="D7" s="141"/>
      <c r="E7" s="141"/>
      <c r="F7" s="141"/>
      <c r="G7" s="141"/>
      <c r="H7" s="141"/>
    </row>
    <row r="8">
      <c r="A8" s="549" t="s">
        <v>507</v>
      </c>
      <c r="B8" s="550" t="s">
        <v>508</v>
      </c>
      <c r="C8" s="143"/>
      <c r="D8" s="143"/>
      <c r="E8" s="143"/>
      <c r="F8" s="143"/>
      <c r="G8" s="143"/>
      <c r="H8" s="143"/>
    </row>
    <row r="9">
      <c r="A9" s="551"/>
      <c r="B9" s="552"/>
      <c r="C9" s="553"/>
      <c r="D9" s="552"/>
      <c r="E9" s="554"/>
      <c r="F9" s="554"/>
      <c r="G9" s="554"/>
      <c r="H9" s="555"/>
    </row>
    <row r="10">
      <c r="A10" s="543" t="s">
        <v>502</v>
      </c>
      <c r="B10" s="544">
        <v>28.0</v>
      </c>
      <c r="C10" s="545" t="s">
        <v>78</v>
      </c>
      <c r="D10" s="546" t="s">
        <v>503</v>
      </c>
      <c r="E10" s="547" t="s">
        <v>413</v>
      </c>
      <c r="F10" s="547" t="s">
        <v>509</v>
      </c>
      <c r="G10" s="547" t="s">
        <v>510</v>
      </c>
      <c r="H10" s="547" t="s">
        <v>511</v>
      </c>
    </row>
    <row r="11">
      <c r="A11" s="543" t="s">
        <v>505</v>
      </c>
      <c r="B11" s="548" t="s">
        <v>506</v>
      </c>
      <c r="C11" s="141"/>
      <c r="D11" s="141"/>
      <c r="E11" s="141"/>
      <c r="F11" s="141"/>
      <c r="G11" s="141"/>
      <c r="H11" s="141"/>
    </row>
    <row r="12">
      <c r="A12" s="543" t="s">
        <v>507</v>
      </c>
      <c r="B12" s="548" t="s">
        <v>508</v>
      </c>
      <c r="C12" s="143"/>
      <c r="D12" s="143"/>
      <c r="E12" s="143"/>
      <c r="F12" s="143"/>
      <c r="G12" s="143"/>
      <c r="H12" s="143"/>
    </row>
    <row r="13">
      <c r="A13" s="556"/>
      <c r="B13" s="557"/>
      <c r="C13" s="558"/>
      <c r="D13" s="557"/>
      <c r="E13" s="559"/>
      <c r="F13" s="559"/>
      <c r="G13" s="559"/>
      <c r="H13" s="560"/>
    </row>
    <row r="14">
      <c r="A14" s="543" t="s">
        <v>502</v>
      </c>
      <c r="B14" s="544">
        <v>40.0</v>
      </c>
      <c r="C14" s="545" t="s">
        <v>78</v>
      </c>
      <c r="D14" s="546" t="s">
        <v>503</v>
      </c>
      <c r="E14" s="547" t="s">
        <v>420</v>
      </c>
      <c r="F14" s="547" t="s">
        <v>512</v>
      </c>
      <c r="G14" s="547" t="s">
        <v>423</v>
      </c>
      <c r="H14" s="547" t="s">
        <v>513</v>
      </c>
    </row>
    <row r="15">
      <c r="A15" s="543" t="s">
        <v>505</v>
      </c>
      <c r="B15" s="548" t="s">
        <v>506</v>
      </c>
      <c r="C15" s="141"/>
      <c r="D15" s="141"/>
      <c r="E15" s="141"/>
      <c r="F15" s="141"/>
      <c r="G15" s="141"/>
      <c r="H15" s="141"/>
    </row>
    <row r="16">
      <c r="A16" s="549" t="s">
        <v>507</v>
      </c>
      <c r="B16" s="550" t="s">
        <v>508</v>
      </c>
      <c r="C16" s="143"/>
      <c r="D16" s="143"/>
      <c r="E16" s="143"/>
      <c r="F16" s="143"/>
      <c r="G16" s="143"/>
      <c r="H16" s="143"/>
    </row>
    <row r="17">
      <c r="A17" s="561" t="s">
        <v>501</v>
      </c>
      <c r="B17" s="119"/>
      <c r="C17" s="562"/>
      <c r="D17" s="563"/>
      <c r="E17" s="564"/>
      <c r="F17" s="564"/>
      <c r="G17" s="564"/>
      <c r="H17" s="565"/>
    </row>
    <row r="18">
      <c r="A18" s="566" t="s">
        <v>502</v>
      </c>
      <c r="B18" s="567">
        <v>18.0</v>
      </c>
      <c r="C18" s="568" t="s">
        <v>37</v>
      </c>
      <c r="D18" s="569" t="s">
        <v>503</v>
      </c>
      <c r="E18" s="570" t="s">
        <v>405</v>
      </c>
      <c r="F18" s="570" t="s">
        <v>514</v>
      </c>
      <c r="G18" s="570" t="s">
        <v>408</v>
      </c>
      <c r="H18" s="570" t="s">
        <v>515</v>
      </c>
    </row>
    <row r="19">
      <c r="A19" s="566" t="s">
        <v>505</v>
      </c>
      <c r="B19" s="571" t="s">
        <v>506</v>
      </c>
      <c r="C19" s="141"/>
      <c r="D19" s="141"/>
      <c r="E19" s="141"/>
      <c r="F19" s="141"/>
      <c r="G19" s="141"/>
      <c r="H19" s="141"/>
    </row>
    <row r="20">
      <c r="A20" s="572" t="s">
        <v>507</v>
      </c>
      <c r="B20" s="573" t="s">
        <v>508</v>
      </c>
      <c r="C20" s="143"/>
      <c r="D20" s="143"/>
      <c r="E20" s="143"/>
      <c r="F20" s="143"/>
      <c r="G20" s="143"/>
      <c r="H20" s="143"/>
    </row>
    <row r="21">
      <c r="A21" s="574"/>
      <c r="B21" s="575"/>
      <c r="C21" s="576"/>
      <c r="D21" s="575"/>
      <c r="E21" s="577"/>
      <c r="F21" s="577"/>
      <c r="G21" s="577"/>
      <c r="H21" s="578"/>
    </row>
    <row r="22">
      <c r="A22" s="566" t="s">
        <v>502</v>
      </c>
      <c r="B22" s="567">
        <v>28.0</v>
      </c>
      <c r="C22" s="568" t="s">
        <v>37</v>
      </c>
      <c r="D22" s="569" t="s">
        <v>503</v>
      </c>
      <c r="E22" s="570" t="s">
        <v>412</v>
      </c>
      <c r="F22" s="570" t="s">
        <v>516</v>
      </c>
      <c r="G22" s="570" t="s">
        <v>415</v>
      </c>
      <c r="H22" s="570" t="s">
        <v>517</v>
      </c>
    </row>
    <row r="23">
      <c r="A23" s="566" t="s">
        <v>505</v>
      </c>
      <c r="B23" s="571" t="s">
        <v>506</v>
      </c>
      <c r="C23" s="141"/>
      <c r="D23" s="141"/>
      <c r="E23" s="141"/>
      <c r="F23" s="141"/>
      <c r="G23" s="141"/>
      <c r="H23" s="141"/>
    </row>
    <row r="24">
      <c r="A24" s="572" t="s">
        <v>507</v>
      </c>
      <c r="B24" s="573" t="s">
        <v>508</v>
      </c>
      <c r="C24" s="143"/>
      <c r="D24" s="143"/>
      <c r="E24" s="143"/>
      <c r="F24" s="143"/>
      <c r="G24" s="143"/>
      <c r="H24" s="143"/>
    </row>
    <row r="25">
      <c r="A25" s="574"/>
      <c r="B25" s="575"/>
      <c r="C25" s="576"/>
      <c r="D25" s="575"/>
      <c r="E25" s="577"/>
      <c r="F25" s="577"/>
      <c r="G25" s="577"/>
      <c r="H25" s="578"/>
    </row>
    <row r="26">
      <c r="A26" s="566" t="s">
        <v>502</v>
      </c>
      <c r="B26" s="567">
        <v>40.0</v>
      </c>
      <c r="C26" s="568" t="s">
        <v>37</v>
      </c>
      <c r="D26" s="569" t="s">
        <v>503</v>
      </c>
      <c r="E26" s="570" t="s">
        <v>419</v>
      </c>
      <c r="F26" s="570" t="s">
        <v>113</v>
      </c>
      <c r="G26" s="570" t="s">
        <v>422</v>
      </c>
      <c r="H26" s="570" t="s">
        <v>518</v>
      </c>
    </row>
    <row r="27">
      <c r="A27" s="566" t="s">
        <v>505</v>
      </c>
      <c r="B27" s="571" t="s">
        <v>506</v>
      </c>
      <c r="C27" s="141"/>
      <c r="D27" s="141"/>
      <c r="E27" s="141"/>
      <c r="F27" s="141"/>
      <c r="G27" s="141"/>
      <c r="H27" s="141"/>
    </row>
    <row r="28">
      <c r="A28" s="572" t="s">
        <v>507</v>
      </c>
      <c r="B28" s="573" t="s">
        <v>508</v>
      </c>
      <c r="C28" s="143"/>
      <c r="D28" s="143"/>
      <c r="E28" s="143"/>
      <c r="F28" s="143"/>
      <c r="G28" s="143"/>
      <c r="H28" s="143"/>
    </row>
    <row r="29">
      <c r="A29" s="579" t="s">
        <v>519</v>
      </c>
      <c r="B29" s="119"/>
      <c r="C29" s="580"/>
      <c r="D29" s="581"/>
      <c r="E29" s="582"/>
      <c r="F29" s="582"/>
      <c r="G29" s="582"/>
      <c r="H29" s="583"/>
    </row>
    <row r="30">
      <c r="A30" s="584" t="s">
        <v>502</v>
      </c>
      <c r="B30" s="585">
        <v>18.0</v>
      </c>
      <c r="C30" s="586" t="s">
        <v>131</v>
      </c>
      <c r="D30" s="587" t="s">
        <v>520</v>
      </c>
      <c r="E30" s="588" t="s">
        <v>521</v>
      </c>
      <c r="F30" s="588" t="s">
        <v>522</v>
      </c>
      <c r="G30" s="588" t="s">
        <v>407</v>
      </c>
      <c r="H30" s="588" t="s">
        <v>523</v>
      </c>
    </row>
    <row r="31">
      <c r="A31" s="584" t="s">
        <v>505</v>
      </c>
      <c r="B31" s="589" t="s">
        <v>524</v>
      </c>
      <c r="C31" s="141"/>
      <c r="D31" s="141"/>
      <c r="E31" s="141"/>
      <c r="F31" s="141"/>
      <c r="G31" s="141"/>
      <c r="H31" s="141"/>
    </row>
    <row r="32">
      <c r="A32" s="590" t="s">
        <v>507</v>
      </c>
      <c r="B32" s="591" t="s">
        <v>508</v>
      </c>
      <c r="C32" s="143"/>
      <c r="D32" s="143"/>
      <c r="E32" s="143"/>
      <c r="F32" s="143"/>
      <c r="G32" s="143"/>
      <c r="H32" s="143"/>
    </row>
    <row r="33">
      <c r="A33" s="592"/>
      <c r="B33" s="593"/>
      <c r="C33" s="594"/>
      <c r="D33" s="593"/>
      <c r="E33" s="595"/>
      <c r="F33" s="595"/>
      <c r="G33" s="595"/>
      <c r="H33" s="596"/>
    </row>
    <row r="34">
      <c r="A34" s="584" t="s">
        <v>502</v>
      </c>
      <c r="B34" s="585">
        <v>28.0</v>
      </c>
      <c r="C34" s="586" t="s">
        <v>131</v>
      </c>
      <c r="D34" s="587" t="s">
        <v>520</v>
      </c>
      <c r="E34" s="588" t="s">
        <v>411</v>
      </c>
      <c r="F34" s="588" t="s">
        <v>525</v>
      </c>
      <c r="G34" s="588" t="s">
        <v>414</v>
      </c>
      <c r="H34" s="588" t="s">
        <v>526</v>
      </c>
    </row>
    <row r="35">
      <c r="A35" s="584" t="s">
        <v>505</v>
      </c>
      <c r="B35" s="589" t="s">
        <v>524</v>
      </c>
      <c r="C35" s="141"/>
      <c r="D35" s="141"/>
      <c r="E35" s="141"/>
      <c r="F35" s="141"/>
      <c r="G35" s="141"/>
      <c r="H35" s="141"/>
    </row>
    <row r="36">
      <c r="A36" s="590" t="s">
        <v>507</v>
      </c>
      <c r="B36" s="591" t="s">
        <v>508</v>
      </c>
      <c r="C36" s="143"/>
      <c r="D36" s="143"/>
      <c r="E36" s="143"/>
      <c r="F36" s="143"/>
      <c r="G36" s="143"/>
      <c r="H36" s="143"/>
    </row>
    <row r="37">
      <c r="A37" s="592"/>
      <c r="B37" s="593"/>
      <c r="C37" s="594"/>
      <c r="D37" s="593"/>
      <c r="E37" s="595"/>
      <c r="F37" s="595"/>
      <c r="G37" s="595"/>
      <c r="H37" s="596"/>
    </row>
    <row r="38">
      <c r="A38" s="584" t="s">
        <v>502</v>
      </c>
      <c r="B38" s="585">
        <v>40.0</v>
      </c>
      <c r="C38" s="586" t="s">
        <v>131</v>
      </c>
      <c r="D38" s="587" t="s">
        <v>520</v>
      </c>
      <c r="E38" s="588" t="s">
        <v>418</v>
      </c>
      <c r="F38" s="588" t="s">
        <v>527</v>
      </c>
      <c r="G38" s="588" t="s">
        <v>421</v>
      </c>
      <c r="H38" s="588" t="s">
        <v>528</v>
      </c>
    </row>
    <row r="39">
      <c r="A39" s="584" t="s">
        <v>505</v>
      </c>
      <c r="B39" s="589" t="s">
        <v>506</v>
      </c>
      <c r="C39" s="141"/>
      <c r="D39" s="141"/>
      <c r="E39" s="141"/>
      <c r="F39" s="141"/>
      <c r="G39" s="141"/>
      <c r="H39" s="141"/>
    </row>
    <row r="40">
      <c r="A40" s="590" t="s">
        <v>507</v>
      </c>
      <c r="B40" s="591" t="s">
        <v>508</v>
      </c>
      <c r="C40" s="143"/>
      <c r="D40" s="143"/>
      <c r="E40" s="143"/>
      <c r="F40" s="143"/>
      <c r="G40" s="143"/>
      <c r="H40" s="143"/>
    </row>
    <row r="41">
      <c r="A41" s="597" t="s">
        <v>18</v>
      </c>
      <c r="B41" s="105"/>
      <c r="C41" s="105"/>
      <c r="D41" s="105"/>
      <c r="E41" s="105"/>
      <c r="F41" s="105"/>
      <c r="G41" s="598"/>
      <c r="H41" s="598"/>
    </row>
    <row r="42">
      <c r="A42" s="167" t="s">
        <v>41</v>
      </c>
      <c r="G42" s="599"/>
      <c r="H42" s="599"/>
    </row>
    <row r="43">
      <c r="A43" s="299" t="s">
        <v>42</v>
      </c>
      <c r="G43" s="600"/>
      <c r="H43" s="600"/>
    </row>
    <row r="44">
      <c r="A44" s="601"/>
      <c r="B44" s="601"/>
      <c r="C44" s="601"/>
      <c r="D44" s="601"/>
      <c r="E44" s="601"/>
      <c r="F44" s="601"/>
      <c r="G44" s="600"/>
      <c r="H44" s="600"/>
    </row>
    <row r="45">
      <c r="A45" s="110" t="s">
        <v>495</v>
      </c>
    </row>
    <row r="47">
      <c r="A47" s="533" t="s">
        <v>496</v>
      </c>
      <c r="B47" s="251"/>
      <c r="C47" s="534" t="s">
        <v>497</v>
      </c>
      <c r="D47" s="535" t="s">
        <v>498</v>
      </c>
      <c r="E47" s="536" t="s">
        <v>499</v>
      </c>
      <c r="F47" s="117"/>
      <c r="G47" s="536" t="s">
        <v>500</v>
      </c>
      <c r="H47" s="117"/>
    </row>
    <row r="48">
      <c r="A48" s="122"/>
      <c r="B48" s="198"/>
      <c r="C48" s="143"/>
      <c r="D48" s="143"/>
      <c r="E48" s="289" t="s">
        <v>222</v>
      </c>
      <c r="F48" s="289" t="s">
        <v>13</v>
      </c>
      <c r="G48" s="289" t="s">
        <v>222</v>
      </c>
      <c r="H48" s="289" t="s">
        <v>13</v>
      </c>
    </row>
    <row r="49">
      <c r="A49" s="602" t="s">
        <v>529</v>
      </c>
      <c r="B49" s="119"/>
      <c r="C49" s="603"/>
      <c r="D49" s="604"/>
      <c r="E49" s="605"/>
      <c r="F49" s="605"/>
      <c r="G49" s="605"/>
      <c r="H49" s="606"/>
    </row>
    <row r="50">
      <c r="A50" s="607" t="s">
        <v>502</v>
      </c>
      <c r="B50" s="608">
        <v>18.0</v>
      </c>
      <c r="C50" s="609" t="s">
        <v>235</v>
      </c>
      <c r="D50" s="610" t="s">
        <v>520</v>
      </c>
      <c r="E50" s="611" t="s">
        <v>530</v>
      </c>
      <c r="F50" s="611" t="s">
        <v>531</v>
      </c>
      <c r="G50" s="611" t="s">
        <v>532</v>
      </c>
      <c r="H50" s="611" t="s">
        <v>533</v>
      </c>
    </row>
    <row r="51">
      <c r="A51" s="607" t="s">
        <v>505</v>
      </c>
      <c r="B51" s="612" t="s">
        <v>534</v>
      </c>
      <c r="C51" s="141"/>
      <c r="D51" s="141"/>
      <c r="E51" s="141"/>
      <c r="F51" s="141"/>
      <c r="G51" s="141"/>
      <c r="H51" s="141"/>
    </row>
    <row r="52">
      <c r="A52" s="613" t="s">
        <v>507</v>
      </c>
      <c r="B52" s="614" t="s">
        <v>508</v>
      </c>
      <c r="C52" s="143"/>
      <c r="D52" s="143"/>
      <c r="E52" s="143"/>
      <c r="F52" s="143"/>
      <c r="G52" s="143"/>
      <c r="H52" s="143"/>
    </row>
    <row r="53">
      <c r="A53" s="615"/>
      <c r="B53" s="616"/>
      <c r="C53" s="617"/>
      <c r="D53" s="616"/>
      <c r="E53" s="618"/>
      <c r="F53" s="618"/>
      <c r="G53" s="618"/>
      <c r="H53" s="619"/>
    </row>
    <row r="54">
      <c r="A54" s="607" t="s">
        <v>502</v>
      </c>
      <c r="B54" s="608">
        <v>40.0</v>
      </c>
      <c r="C54" s="609" t="s">
        <v>235</v>
      </c>
      <c r="D54" s="610" t="s">
        <v>520</v>
      </c>
      <c r="E54" s="611" t="s">
        <v>535</v>
      </c>
      <c r="F54" s="611" t="s">
        <v>531</v>
      </c>
      <c r="G54" s="611" t="s">
        <v>536</v>
      </c>
      <c r="H54" s="611" t="s">
        <v>533</v>
      </c>
    </row>
    <row r="55">
      <c r="A55" s="607" t="s">
        <v>505</v>
      </c>
      <c r="B55" s="612" t="s">
        <v>537</v>
      </c>
      <c r="C55" s="141"/>
      <c r="D55" s="141"/>
      <c r="E55" s="141"/>
      <c r="F55" s="141"/>
      <c r="G55" s="141"/>
      <c r="H55" s="141"/>
    </row>
    <row r="56">
      <c r="A56" s="613" t="s">
        <v>507</v>
      </c>
      <c r="B56" s="614" t="s">
        <v>508</v>
      </c>
      <c r="C56" s="143"/>
      <c r="D56" s="143"/>
      <c r="E56" s="143"/>
      <c r="F56" s="143"/>
      <c r="G56" s="143"/>
      <c r="H56" s="143"/>
    </row>
    <row r="57">
      <c r="A57" s="620" t="s">
        <v>529</v>
      </c>
      <c r="B57" s="119"/>
      <c r="C57" s="621"/>
      <c r="D57" s="622"/>
      <c r="E57" s="623"/>
      <c r="F57" s="623"/>
      <c r="G57" s="623"/>
      <c r="H57" s="624"/>
    </row>
    <row r="58">
      <c r="A58" s="625" t="s">
        <v>502</v>
      </c>
      <c r="B58" s="626">
        <v>18.0</v>
      </c>
      <c r="C58" s="627" t="s">
        <v>235</v>
      </c>
      <c r="D58" s="628" t="s">
        <v>538</v>
      </c>
      <c r="E58" s="629"/>
      <c r="F58" s="629"/>
      <c r="G58" s="629"/>
      <c r="H58" s="629"/>
    </row>
    <row r="59">
      <c r="A59" s="625" t="s">
        <v>505</v>
      </c>
      <c r="B59" s="630" t="s">
        <v>539</v>
      </c>
      <c r="C59" s="141"/>
      <c r="D59" s="141"/>
      <c r="E59" s="143"/>
      <c r="F59" s="143"/>
      <c r="G59" s="143"/>
      <c r="H59" s="143"/>
    </row>
    <row r="60">
      <c r="A60" s="631" t="s">
        <v>507</v>
      </c>
      <c r="B60" s="630" t="s">
        <v>540</v>
      </c>
      <c r="C60" s="141"/>
      <c r="D60" s="141"/>
      <c r="E60" s="632" t="s">
        <v>532</v>
      </c>
      <c r="F60" s="632" t="s">
        <v>533</v>
      </c>
      <c r="G60" s="632" t="s">
        <v>541</v>
      </c>
      <c r="H60" s="632" t="s">
        <v>134</v>
      </c>
    </row>
    <row r="61">
      <c r="A61" s="141"/>
      <c r="B61" s="630" t="s">
        <v>542</v>
      </c>
      <c r="C61" s="141"/>
      <c r="D61" s="141"/>
      <c r="E61" s="632" t="s">
        <v>541</v>
      </c>
      <c r="F61" s="633" t="s">
        <v>134</v>
      </c>
      <c r="G61" s="632" t="s">
        <v>543</v>
      </c>
      <c r="H61" s="633" t="s">
        <v>544</v>
      </c>
    </row>
    <row r="62">
      <c r="A62" s="143"/>
      <c r="B62" s="634" t="s">
        <v>545</v>
      </c>
      <c r="C62" s="143"/>
      <c r="D62" s="143"/>
      <c r="E62" s="632" t="s">
        <v>543</v>
      </c>
      <c r="F62" s="635" t="s">
        <v>544</v>
      </c>
      <c r="G62" s="632" t="s">
        <v>546</v>
      </c>
      <c r="H62" s="635" t="s">
        <v>547</v>
      </c>
    </row>
    <row r="63">
      <c r="A63" s="636"/>
      <c r="B63" s="637"/>
      <c r="C63" s="638"/>
      <c r="D63" s="637"/>
      <c r="E63" s="639"/>
      <c r="F63" s="640"/>
      <c r="G63" s="639"/>
      <c r="H63" s="641"/>
    </row>
    <row r="64">
      <c r="A64" s="625" t="s">
        <v>502</v>
      </c>
      <c r="B64" s="626">
        <v>40.0</v>
      </c>
      <c r="C64" s="627" t="s">
        <v>235</v>
      </c>
      <c r="D64" s="628" t="s">
        <v>538</v>
      </c>
      <c r="E64" s="629"/>
      <c r="F64" s="629"/>
      <c r="G64" s="629"/>
      <c r="H64" s="629"/>
    </row>
    <row r="65">
      <c r="A65" s="625" t="s">
        <v>505</v>
      </c>
      <c r="B65" s="630" t="s">
        <v>548</v>
      </c>
      <c r="C65" s="141"/>
      <c r="D65" s="141"/>
      <c r="E65" s="143"/>
      <c r="F65" s="143"/>
      <c r="G65" s="143"/>
      <c r="H65" s="143"/>
    </row>
    <row r="66">
      <c r="A66" s="631" t="s">
        <v>507</v>
      </c>
      <c r="B66" s="630" t="s">
        <v>540</v>
      </c>
      <c r="C66" s="141"/>
      <c r="D66" s="141"/>
      <c r="E66" s="632" t="s">
        <v>536</v>
      </c>
      <c r="F66" s="632" t="s">
        <v>533</v>
      </c>
      <c r="G66" s="642" t="s">
        <v>549</v>
      </c>
      <c r="H66" s="642" t="s">
        <v>134</v>
      </c>
    </row>
    <row r="67">
      <c r="A67" s="141"/>
      <c r="B67" s="630" t="s">
        <v>542</v>
      </c>
      <c r="C67" s="141"/>
      <c r="D67" s="141"/>
      <c r="E67" s="632" t="s">
        <v>549</v>
      </c>
      <c r="F67" s="633" t="s">
        <v>134</v>
      </c>
      <c r="G67" s="642" t="s">
        <v>550</v>
      </c>
      <c r="H67" s="643" t="s">
        <v>551</v>
      </c>
    </row>
    <row r="68">
      <c r="A68" s="143"/>
      <c r="B68" s="634" t="s">
        <v>545</v>
      </c>
      <c r="C68" s="143"/>
      <c r="D68" s="143"/>
      <c r="E68" s="632" t="s">
        <v>552</v>
      </c>
      <c r="F68" s="635" t="s">
        <v>544</v>
      </c>
      <c r="G68" s="642" t="s">
        <v>553</v>
      </c>
      <c r="H68" s="644" t="s">
        <v>554</v>
      </c>
    </row>
    <row r="69">
      <c r="A69" s="636"/>
      <c r="B69" s="637"/>
      <c r="C69" s="638"/>
      <c r="D69" s="637"/>
      <c r="E69" s="645"/>
      <c r="F69" s="646"/>
      <c r="G69" s="645"/>
      <c r="H69" s="647"/>
    </row>
    <row r="70">
      <c r="A70" s="625" t="s">
        <v>502</v>
      </c>
      <c r="B70" s="626">
        <v>40.0</v>
      </c>
      <c r="C70" s="627" t="s">
        <v>235</v>
      </c>
      <c r="D70" s="628" t="s">
        <v>538</v>
      </c>
      <c r="E70" s="629"/>
      <c r="F70" s="629"/>
      <c r="G70" s="629"/>
      <c r="H70" s="629"/>
    </row>
    <row r="71">
      <c r="A71" s="625" t="s">
        <v>505</v>
      </c>
      <c r="B71" s="630" t="s">
        <v>555</v>
      </c>
      <c r="C71" s="141"/>
      <c r="D71" s="141"/>
      <c r="E71" s="143"/>
      <c r="F71" s="143"/>
      <c r="G71" s="143"/>
      <c r="H71" s="143"/>
    </row>
    <row r="72">
      <c r="A72" s="631" t="s">
        <v>507</v>
      </c>
      <c r="B72" s="630" t="s">
        <v>556</v>
      </c>
      <c r="C72" s="141"/>
      <c r="D72" s="141"/>
      <c r="E72" s="632" t="s">
        <v>549</v>
      </c>
      <c r="F72" s="632" t="s">
        <v>134</v>
      </c>
      <c r="G72" s="632" t="s">
        <v>552</v>
      </c>
      <c r="H72" s="632" t="s">
        <v>544</v>
      </c>
    </row>
    <row r="73">
      <c r="A73" s="141"/>
      <c r="B73" s="630" t="s">
        <v>542</v>
      </c>
      <c r="C73" s="141"/>
      <c r="D73" s="141"/>
      <c r="E73" s="632" t="s">
        <v>552</v>
      </c>
      <c r="F73" s="633" t="s">
        <v>544</v>
      </c>
      <c r="G73" s="632" t="s">
        <v>557</v>
      </c>
      <c r="H73" s="633" t="s">
        <v>547</v>
      </c>
    </row>
    <row r="74">
      <c r="A74" s="143"/>
      <c r="B74" s="630" t="s">
        <v>545</v>
      </c>
      <c r="C74" s="143"/>
      <c r="D74" s="143"/>
      <c r="E74" s="632" t="s">
        <v>557</v>
      </c>
      <c r="F74" s="635" t="s">
        <v>547</v>
      </c>
      <c r="G74" s="632" t="s">
        <v>558</v>
      </c>
      <c r="H74" s="635" t="s">
        <v>559</v>
      </c>
    </row>
    <row r="75">
      <c r="A75" s="648" t="s">
        <v>529</v>
      </c>
      <c r="B75" s="119"/>
      <c r="C75" s="649"/>
      <c r="D75" s="650"/>
      <c r="E75" s="651"/>
      <c r="F75" s="652"/>
      <c r="G75" s="651"/>
      <c r="H75" s="653"/>
    </row>
    <row r="76">
      <c r="A76" s="654" t="s">
        <v>502</v>
      </c>
      <c r="B76" s="655">
        <v>18.0</v>
      </c>
      <c r="C76" s="656" t="s">
        <v>560</v>
      </c>
      <c r="D76" s="657" t="s">
        <v>520</v>
      </c>
      <c r="E76" s="611" t="s">
        <v>561</v>
      </c>
      <c r="F76" s="611" t="s">
        <v>562</v>
      </c>
      <c r="G76" s="658" t="s">
        <v>563</v>
      </c>
      <c r="H76" s="658" t="s">
        <v>564</v>
      </c>
    </row>
    <row r="77">
      <c r="A77" s="654" t="s">
        <v>505</v>
      </c>
      <c r="B77" s="659" t="s">
        <v>534</v>
      </c>
      <c r="C77" s="141"/>
      <c r="D77" s="141"/>
      <c r="E77" s="141"/>
      <c r="F77" s="141"/>
      <c r="G77" s="141"/>
      <c r="H77" s="141"/>
    </row>
    <row r="78">
      <c r="A78" s="660" t="s">
        <v>507</v>
      </c>
      <c r="B78" s="661" t="s">
        <v>508</v>
      </c>
      <c r="C78" s="143"/>
      <c r="D78" s="143"/>
      <c r="E78" s="143"/>
      <c r="F78" s="143"/>
      <c r="G78" s="143"/>
      <c r="H78" s="143"/>
    </row>
    <row r="79">
      <c r="A79" s="662"/>
      <c r="B79" s="663"/>
      <c r="C79" s="664"/>
      <c r="D79" s="663"/>
      <c r="E79" s="665"/>
      <c r="F79" s="665"/>
      <c r="G79" s="666"/>
      <c r="H79" s="667"/>
    </row>
    <row r="80">
      <c r="A80" s="654" t="s">
        <v>502</v>
      </c>
      <c r="B80" s="655">
        <v>40.0</v>
      </c>
      <c r="C80" s="656" t="s">
        <v>560</v>
      </c>
      <c r="D80" s="657" t="s">
        <v>520</v>
      </c>
      <c r="E80" s="611" t="s">
        <v>565</v>
      </c>
      <c r="F80" s="611" t="s">
        <v>566</v>
      </c>
      <c r="G80" s="658" t="s">
        <v>567</v>
      </c>
      <c r="H80" s="658" t="s">
        <v>568</v>
      </c>
    </row>
    <row r="81">
      <c r="A81" s="654" t="s">
        <v>505</v>
      </c>
      <c r="B81" s="659" t="s">
        <v>537</v>
      </c>
      <c r="C81" s="141"/>
      <c r="D81" s="141"/>
      <c r="E81" s="141"/>
      <c r="F81" s="141"/>
      <c r="G81" s="141"/>
      <c r="H81" s="141"/>
    </row>
    <row r="82">
      <c r="A82" s="660" t="s">
        <v>507</v>
      </c>
      <c r="B82" s="661" t="s">
        <v>508</v>
      </c>
      <c r="C82" s="143"/>
      <c r="D82" s="143"/>
      <c r="E82" s="143"/>
      <c r="F82" s="143"/>
      <c r="G82" s="143"/>
      <c r="H82" s="143"/>
    </row>
    <row r="83">
      <c r="A83" s="668" t="s">
        <v>529</v>
      </c>
      <c r="B83" s="119"/>
      <c r="C83" s="669"/>
      <c r="D83" s="670"/>
      <c r="E83" s="671"/>
      <c r="F83" s="671"/>
      <c r="G83" s="671"/>
      <c r="H83" s="672"/>
    </row>
    <row r="84">
      <c r="A84" s="673" t="s">
        <v>502</v>
      </c>
      <c r="B84" s="674">
        <v>18.0</v>
      </c>
      <c r="C84" s="675" t="s">
        <v>560</v>
      </c>
      <c r="D84" s="676" t="s">
        <v>538</v>
      </c>
      <c r="E84" s="677"/>
      <c r="F84" s="677"/>
      <c r="G84" s="677"/>
      <c r="H84" s="677"/>
    </row>
    <row r="85">
      <c r="A85" s="673" t="s">
        <v>505</v>
      </c>
      <c r="B85" s="678" t="s">
        <v>539</v>
      </c>
      <c r="C85" s="141"/>
      <c r="D85" s="141"/>
      <c r="E85" s="143"/>
      <c r="F85" s="143"/>
      <c r="G85" s="143"/>
      <c r="H85" s="143"/>
    </row>
    <row r="86">
      <c r="A86" s="679" t="s">
        <v>507</v>
      </c>
      <c r="B86" s="678" t="s">
        <v>540</v>
      </c>
      <c r="C86" s="141"/>
      <c r="D86" s="141"/>
      <c r="E86" s="632" t="s">
        <v>569</v>
      </c>
      <c r="F86" s="632" t="s">
        <v>570</v>
      </c>
      <c r="G86" s="632" t="s">
        <v>571</v>
      </c>
      <c r="H86" s="632" t="s">
        <v>572</v>
      </c>
    </row>
    <row r="87">
      <c r="A87" s="141"/>
      <c r="B87" s="678" t="s">
        <v>542</v>
      </c>
      <c r="C87" s="141"/>
      <c r="D87" s="141"/>
      <c r="E87" s="633" t="s">
        <v>573</v>
      </c>
      <c r="F87" s="633" t="s">
        <v>574</v>
      </c>
      <c r="G87" s="680" t="s">
        <v>575</v>
      </c>
      <c r="H87" s="681" t="s">
        <v>576</v>
      </c>
    </row>
    <row r="88">
      <c r="A88" s="143"/>
      <c r="B88" s="682" t="s">
        <v>545</v>
      </c>
      <c r="C88" s="143"/>
      <c r="D88" s="143"/>
      <c r="E88" s="635" t="s">
        <v>577</v>
      </c>
      <c r="F88" s="635" t="s">
        <v>578</v>
      </c>
      <c r="G88" s="683" t="s">
        <v>579</v>
      </c>
      <c r="H88" s="684" t="s">
        <v>580</v>
      </c>
    </row>
    <row r="89">
      <c r="A89" s="685"/>
      <c r="B89" s="686"/>
      <c r="C89" s="687"/>
      <c r="D89" s="686"/>
      <c r="E89" s="688"/>
      <c r="F89" s="688"/>
      <c r="G89" s="688"/>
      <c r="H89" s="689"/>
    </row>
    <row r="90">
      <c r="A90" s="673" t="s">
        <v>502</v>
      </c>
      <c r="B90" s="674">
        <v>40.0</v>
      </c>
      <c r="C90" s="675" t="s">
        <v>560</v>
      </c>
      <c r="D90" s="676" t="s">
        <v>538</v>
      </c>
      <c r="E90" s="677"/>
      <c r="F90" s="677"/>
      <c r="G90" s="677"/>
      <c r="H90" s="677"/>
    </row>
    <row r="91">
      <c r="A91" s="673" t="s">
        <v>505</v>
      </c>
      <c r="B91" s="678" t="s">
        <v>548</v>
      </c>
      <c r="C91" s="141"/>
      <c r="D91" s="141"/>
      <c r="E91" s="143"/>
      <c r="F91" s="143"/>
      <c r="G91" s="143"/>
      <c r="H91" s="143"/>
    </row>
    <row r="92">
      <c r="A92" s="679" t="s">
        <v>507</v>
      </c>
      <c r="B92" s="678" t="s">
        <v>540</v>
      </c>
      <c r="C92" s="141"/>
      <c r="D92" s="141"/>
      <c r="E92" s="632" t="s">
        <v>581</v>
      </c>
      <c r="F92" s="632" t="s">
        <v>137</v>
      </c>
      <c r="G92" s="632" t="s">
        <v>582</v>
      </c>
      <c r="H92" s="632" t="s">
        <v>572</v>
      </c>
    </row>
    <row r="93">
      <c r="A93" s="141"/>
      <c r="B93" s="678" t="s">
        <v>542</v>
      </c>
      <c r="C93" s="141"/>
      <c r="D93" s="141"/>
      <c r="E93" s="633" t="s">
        <v>583</v>
      </c>
      <c r="F93" s="633" t="s">
        <v>584</v>
      </c>
      <c r="G93" s="633" t="s">
        <v>585</v>
      </c>
      <c r="H93" s="633" t="s">
        <v>586</v>
      </c>
    </row>
    <row r="94">
      <c r="A94" s="143"/>
      <c r="B94" s="682" t="s">
        <v>545</v>
      </c>
      <c r="C94" s="143"/>
      <c r="D94" s="143"/>
      <c r="E94" s="635" t="s">
        <v>587</v>
      </c>
      <c r="F94" s="635" t="s">
        <v>588</v>
      </c>
      <c r="G94" s="635" t="s">
        <v>589</v>
      </c>
      <c r="H94" s="635" t="s">
        <v>590</v>
      </c>
    </row>
    <row r="95">
      <c r="A95" s="685"/>
      <c r="B95" s="686"/>
      <c r="C95" s="687"/>
      <c r="D95" s="686"/>
      <c r="E95" s="690"/>
      <c r="F95" s="690"/>
      <c r="G95" s="690"/>
      <c r="H95" s="691"/>
    </row>
    <row r="96">
      <c r="A96" s="673" t="s">
        <v>502</v>
      </c>
      <c r="B96" s="674">
        <v>40.0</v>
      </c>
      <c r="C96" s="675" t="s">
        <v>560</v>
      </c>
      <c r="D96" s="676" t="s">
        <v>538</v>
      </c>
      <c r="E96" s="677"/>
      <c r="F96" s="677"/>
      <c r="G96" s="677"/>
      <c r="H96" s="677"/>
    </row>
    <row r="97">
      <c r="A97" s="673" t="s">
        <v>505</v>
      </c>
      <c r="B97" s="678" t="s">
        <v>555</v>
      </c>
      <c r="C97" s="141"/>
      <c r="D97" s="141"/>
      <c r="E97" s="143"/>
      <c r="F97" s="143"/>
      <c r="G97" s="143"/>
      <c r="H97" s="143"/>
    </row>
    <row r="98">
      <c r="A98" s="679" t="s">
        <v>507</v>
      </c>
      <c r="B98" s="678" t="s">
        <v>556</v>
      </c>
      <c r="C98" s="141"/>
      <c r="D98" s="141"/>
      <c r="E98" s="632" t="s">
        <v>552</v>
      </c>
      <c r="F98" s="632" t="s">
        <v>544</v>
      </c>
      <c r="G98" s="632" t="s">
        <v>557</v>
      </c>
      <c r="H98" s="632" t="s">
        <v>547</v>
      </c>
    </row>
    <row r="99">
      <c r="A99" s="141"/>
      <c r="B99" s="678" t="s">
        <v>542</v>
      </c>
      <c r="C99" s="141"/>
      <c r="D99" s="141"/>
      <c r="E99" s="633" t="s">
        <v>591</v>
      </c>
      <c r="F99" s="633" t="s">
        <v>592</v>
      </c>
      <c r="G99" s="633" t="s">
        <v>593</v>
      </c>
      <c r="H99" s="633" t="s">
        <v>594</v>
      </c>
    </row>
    <row r="100">
      <c r="A100" s="143"/>
      <c r="B100" s="678" t="s">
        <v>545</v>
      </c>
      <c r="C100" s="143"/>
      <c r="D100" s="143"/>
      <c r="E100" s="633" t="s">
        <v>595</v>
      </c>
      <c r="F100" s="633" t="s">
        <v>576</v>
      </c>
      <c r="G100" s="633" t="s">
        <v>596</v>
      </c>
      <c r="H100" s="633" t="s">
        <v>580</v>
      </c>
    </row>
    <row r="101">
      <c r="A101" s="597" t="s">
        <v>18</v>
      </c>
      <c r="B101" s="105"/>
      <c r="C101" s="105"/>
      <c r="D101" s="105"/>
      <c r="E101" s="105"/>
      <c r="F101" s="105"/>
      <c r="G101" s="692"/>
      <c r="H101" s="692"/>
    </row>
    <row r="102">
      <c r="A102" s="167" t="s">
        <v>41</v>
      </c>
      <c r="G102" s="599"/>
      <c r="H102" s="599"/>
    </row>
    <row r="103">
      <c r="A103" s="299" t="s">
        <v>42</v>
      </c>
      <c r="G103" s="600"/>
      <c r="H103" s="600"/>
    </row>
  </sheetData>
  <mergeCells count="146">
    <mergeCell ref="A1:F2"/>
    <mergeCell ref="G1:H2"/>
    <mergeCell ref="A3:B4"/>
    <mergeCell ref="C3:C4"/>
    <mergeCell ref="D3:D4"/>
    <mergeCell ref="E3:F3"/>
    <mergeCell ref="G3:H3"/>
    <mergeCell ref="F10:F12"/>
    <mergeCell ref="G10:G12"/>
    <mergeCell ref="C6:C8"/>
    <mergeCell ref="D6:D8"/>
    <mergeCell ref="E6:E8"/>
    <mergeCell ref="F6:F8"/>
    <mergeCell ref="G6:G8"/>
    <mergeCell ref="H6:H8"/>
    <mergeCell ref="C10:C12"/>
    <mergeCell ref="H10:H12"/>
    <mergeCell ref="D10:D12"/>
    <mergeCell ref="E10:E12"/>
    <mergeCell ref="D14:D16"/>
    <mergeCell ref="E14:E16"/>
    <mergeCell ref="F14:F16"/>
    <mergeCell ref="G14:G16"/>
    <mergeCell ref="H14:H16"/>
    <mergeCell ref="C14:C16"/>
    <mergeCell ref="A17:B17"/>
    <mergeCell ref="D18:D20"/>
    <mergeCell ref="E18:E20"/>
    <mergeCell ref="F18:F20"/>
    <mergeCell ref="G18:G20"/>
    <mergeCell ref="H18:H20"/>
    <mergeCell ref="C18:C20"/>
    <mergeCell ref="C22:C24"/>
    <mergeCell ref="D22:D24"/>
    <mergeCell ref="E22:E24"/>
    <mergeCell ref="F22:F24"/>
    <mergeCell ref="G22:G24"/>
    <mergeCell ref="H22:H24"/>
    <mergeCell ref="C26:C28"/>
    <mergeCell ref="D26:D28"/>
    <mergeCell ref="E26:E28"/>
    <mergeCell ref="F26:F28"/>
    <mergeCell ref="G26:G28"/>
    <mergeCell ref="H26:H28"/>
    <mergeCell ref="A29:B29"/>
    <mergeCell ref="C50:C52"/>
    <mergeCell ref="D54:D56"/>
    <mergeCell ref="E54:E56"/>
    <mergeCell ref="F54:F56"/>
    <mergeCell ref="G54:G56"/>
    <mergeCell ref="H54:H56"/>
    <mergeCell ref="A57:B57"/>
    <mergeCell ref="C54:C56"/>
    <mergeCell ref="D58:D62"/>
    <mergeCell ref="E58:E59"/>
    <mergeCell ref="F58:F59"/>
    <mergeCell ref="G58:G59"/>
    <mergeCell ref="H58:H59"/>
    <mergeCell ref="A60:A62"/>
    <mergeCell ref="C58:C62"/>
    <mergeCell ref="D64:D68"/>
    <mergeCell ref="E64:E65"/>
    <mergeCell ref="F64:F65"/>
    <mergeCell ref="G64:G65"/>
    <mergeCell ref="H64:H65"/>
    <mergeCell ref="A66:A68"/>
    <mergeCell ref="C64:C68"/>
    <mergeCell ref="C70:C74"/>
    <mergeCell ref="D70:D74"/>
    <mergeCell ref="E70:E71"/>
    <mergeCell ref="F70:F71"/>
    <mergeCell ref="G70:G71"/>
    <mergeCell ref="H70:H71"/>
    <mergeCell ref="A72:A74"/>
    <mergeCell ref="A75:B75"/>
    <mergeCell ref="D76:D78"/>
    <mergeCell ref="E76:E78"/>
    <mergeCell ref="F76:F78"/>
    <mergeCell ref="G76:G78"/>
    <mergeCell ref="H76:H78"/>
    <mergeCell ref="C76:C78"/>
    <mergeCell ref="D80:D82"/>
    <mergeCell ref="E80:E82"/>
    <mergeCell ref="F80:F82"/>
    <mergeCell ref="G80:G82"/>
    <mergeCell ref="H80:H82"/>
    <mergeCell ref="A83:B83"/>
    <mergeCell ref="C80:C82"/>
    <mergeCell ref="D84:D88"/>
    <mergeCell ref="E84:E85"/>
    <mergeCell ref="F84:F85"/>
    <mergeCell ref="G84:G85"/>
    <mergeCell ref="H84:H85"/>
    <mergeCell ref="A86:A88"/>
    <mergeCell ref="C84:C88"/>
    <mergeCell ref="D90:D94"/>
    <mergeCell ref="E90:E91"/>
    <mergeCell ref="F90:F91"/>
    <mergeCell ref="G90:G91"/>
    <mergeCell ref="H90:H91"/>
    <mergeCell ref="A92:A94"/>
    <mergeCell ref="F34:F36"/>
    <mergeCell ref="G34:G36"/>
    <mergeCell ref="C30:C32"/>
    <mergeCell ref="D30:D32"/>
    <mergeCell ref="E30:E32"/>
    <mergeCell ref="F30:F32"/>
    <mergeCell ref="G30:G32"/>
    <mergeCell ref="H30:H32"/>
    <mergeCell ref="C34:C36"/>
    <mergeCell ref="H34:H36"/>
    <mergeCell ref="D34:D36"/>
    <mergeCell ref="E34:E36"/>
    <mergeCell ref="C38:C40"/>
    <mergeCell ref="D38:D40"/>
    <mergeCell ref="E38:E40"/>
    <mergeCell ref="G38:G40"/>
    <mergeCell ref="H38:H40"/>
    <mergeCell ref="E47:F47"/>
    <mergeCell ref="G47:H47"/>
    <mergeCell ref="F38:F40"/>
    <mergeCell ref="A41:F41"/>
    <mergeCell ref="A42:F42"/>
    <mergeCell ref="A43:F43"/>
    <mergeCell ref="A45:F46"/>
    <mergeCell ref="G45:H46"/>
    <mergeCell ref="A47:B48"/>
    <mergeCell ref="A49:B49"/>
    <mergeCell ref="C47:C48"/>
    <mergeCell ref="D47:D48"/>
    <mergeCell ref="D50:D52"/>
    <mergeCell ref="E50:E52"/>
    <mergeCell ref="F50:F52"/>
    <mergeCell ref="G50:G52"/>
    <mergeCell ref="H50:H52"/>
    <mergeCell ref="A98:A100"/>
    <mergeCell ref="A101:F101"/>
    <mergeCell ref="A102:F102"/>
    <mergeCell ref="A103:F103"/>
    <mergeCell ref="C90:C94"/>
    <mergeCell ref="C96:C100"/>
    <mergeCell ref="D96:D100"/>
    <mergeCell ref="E96:E97"/>
    <mergeCell ref="F96:F97"/>
    <mergeCell ref="G96:G97"/>
    <mergeCell ref="H96:H97"/>
  </mergeCells>
  <hyperlinks>
    <hyperlink r:id="rId1" ref="A43"/>
    <hyperlink r:id="rId2" ref="A103"/>
  </hyperlin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183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6.57"/>
    <col customWidth="1" min="5" max="5" width="17.14"/>
    <col customWidth="1" min="6" max="6" width="12.57"/>
    <col customWidth="1" min="7" max="7" width="6.14"/>
    <col customWidth="1" min="8" max="9" width="12.0"/>
    <col customWidth="1" min="10" max="26" width="8.71"/>
  </cols>
  <sheetData>
    <row r="1" ht="22.5" customHeight="1">
      <c r="A1" s="693" t="s">
        <v>597</v>
      </c>
      <c r="J1" s="13"/>
    </row>
    <row r="2" ht="21.0" customHeight="1">
      <c r="A2" s="694">
        <v>44734.0</v>
      </c>
      <c r="J2" s="13"/>
    </row>
    <row r="3" ht="18.0" customHeight="1">
      <c r="A3" s="695" t="s">
        <v>250</v>
      </c>
      <c r="B3" s="696"/>
      <c r="C3" s="696"/>
      <c r="D3" s="696"/>
      <c r="E3" s="696"/>
      <c r="F3" s="696"/>
      <c r="G3" s="696"/>
      <c r="H3" s="696"/>
      <c r="I3" s="69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43.5" customHeight="1">
      <c r="A4" s="698" t="s">
        <v>392</v>
      </c>
      <c r="B4" s="382"/>
      <c r="C4" s="382"/>
      <c r="D4" s="382"/>
      <c r="E4" s="699"/>
      <c r="F4" s="700" t="s">
        <v>598</v>
      </c>
      <c r="G4" s="701" t="s">
        <v>255</v>
      </c>
      <c r="H4" s="702" t="s">
        <v>599</v>
      </c>
      <c r="I4" s="703" t="s">
        <v>600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704" t="s">
        <v>601</v>
      </c>
      <c r="B5" s="705"/>
      <c r="C5" s="705"/>
      <c r="D5" s="705"/>
      <c r="E5" s="706"/>
      <c r="F5" s="707" t="s">
        <v>602</v>
      </c>
      <c r="G5" s="708" t="s">
        <v>9</v>
      </c>
      <c r="H5" s="709">
        <v>2600.0</v>
      </c>
      <c r="I5" s="710">
        <v>3000.0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711" t="s">
        <v>603</v>
      </c>
      <c r="B6" s="119"/>
      <c r="C6" s="119"/>
      <c r="D6" s="119"/>
      <c r="E6" s="117"/>
      <c r="F6" s="712" t="s">
        <v>602</v>
      </c>
      <c r="G6" s="713" t="s">
        <v>9</v>
      </c>
      <c r="H6" s="709">
        <v>2600.0</v>
      </c>
      <c r="I6" s="710">
        <v>3000.0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711" t="s">
        <v>604</v>
      </c>
      <c r="B7" s="119"/>
      <c r="C7" s="119"/>
      <c r="D7" s="119"/>
      <c r="E7" s="117"/>
      <c r="F7" s="712" t="s">
        <v>602</v>
      </c>
      <c r="G7" s="713" t="s">
        <v>9</v>
      </c>
      <c r="H7" s="709">
        <v>2600.0</v>
      </c>
      <c r="I7" s="710">
        <v>3000.0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6.5" customHeight="1">
      <c r="A8" s="711" t="s">
        <v>605</v>
      </c>
      <c r="B8" s="119"/>
      <c r="C8" s="119"/>
      <c r="D8" s="119"/>
      <c r="E8" s="117"/>
      <c r="F8" s="712" t="s">
        <v>602</v>
      </c>
      <c r="G8" s="713" t="s">
        <v>9</v>
      </c>
      <c r="H8" s="709">
        <v>2600.0</v>
      </c>
      <c r="I8" s="710">
        <v>3000.0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711" t="s">
        <v>606</v>
      </c>
      <c r="B9" s="119"/>
      <c r="C9" s="119"/>
      <c r="D9" s="119"/>
      <c r="E9" s="117"/>
      <c r="F9" s="712" t="s">
        <v>602</v>
      </c>
      <c r="G9" s="713" t="s">
        <v>9</v>
      </c>
      <c r="H9" s="714">
        <v>3700.0</v>
      </c>
      <c r="I9" s="715">
        <v>3700.0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4.25" customHeight="1">
      <c r="A10" s="716" t="s">
        <v>607</v>
      </c>
      <c r="B10" s="105"/>
      <c r="C10" s="105"/>
      <c r="D10" s="105"/>
      <c r="E10" s="105"/>
      <c r="F10" s="105"/>
      <c r="G10" s="105"/>
      <c r="H10" s="105"/>
      <c r="I10" s="251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42"/>
      <c r="I11" s="19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5.5" customHeight="1">
      <c r="A12" s="122"/>
      <c r="B12" s="170"/>
      <c r="C12" s="170"/>
      <c r="D12" s="170"/>
      <c r="E12" s="170"/>
      <c r="F12" s="170"/>
      <c r="G12" s="170"/>
      <c r="H12" s="170"/>
      <c r="I12" s="198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0" customHeight="1">
      <c r="A13" s="716"/>
      <c r="B13" s="105"/>
      <c r="C13" s="105"/>
      <c r="D13" s="105"/>
      <c r="E13" s="105"/>
      <c r="F13" s="105"/>
      <c r="G13" s="105"/>
      <c r="H13" s="105"/>
      <c r="I13" s="25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42"/>
      <c r="I14" s="19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42"/>
      <c r="I15" s="19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42"/>
      <c r="I16" s="19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42"/>
      <c r="I17" s="19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42"/>
      <c r="I18" s="19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42"/>
      <c r="I19" s="19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42"/>
      <c r="I20" s="195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42"/>
      <c r="I21" s="19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42"/>
      <c r="I22" s="195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1.75" customHeight="1">
      <c r="A23" s="142"/>
      <c r="I23" s="19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42"/>
      <c r="I24" s="195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42"/>
      <c r="I25" s="195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42"/>
      <c r="I26" s="195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42"/>
      <c r="I27" s="19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22"/>
      <c r="B28" s="170"/>
      <c r="C28" s="170"/>
      <c r="D28" s="170"/>
      <c r="E28" s="170"/>
      <c r="F28" s="170"/>
      <c r="G28" s="170"/>
      <c r="H28" s="170"/>
      <c r="I28" s="198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8.75" customHeight="1">
      <c r="A29" s="717" t="s">
        <v>17</v>
      </c>
      <c r="B29" s="696"/>
      <c r="C29" s="696"/>
      <c r="D29" s="696"/>
      <c r="E29" s="696"/>
      <c r="F29" s="696"/>
      <c r="G29" s="696"/>
      <c r="H29" s="696"/>
      <c r="I29" s="697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4.25" customHeight="1">
      <c r="A30" s="76" t="s">
        <v>18</v>
      </c>
      <c r="J30" s="77"/>
      <c r="K30" s="77"/>
      <c r="L30" s="77"/>
      <c r="M30" s="7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76" t="s">
        <v>608</v>
      </c>
      <c r="J31" s="77"/>
      <c r="K31" s="77"/>
      <c r="L31" s="77"/>
      <c r="M31" s="7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8" t="s">
        <v>20</v>
      </c>
      <c r="J32" s="718"/>
      <c r="K32" s="77"/>
      <c r="L32" s="77"/>
      <c r="M32" s="7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G33" s="719"/>
    </row>
    <row r="34" ht="15.75" customHeight="1">
      <c r="G34" s="719"/>
    </row>
    <row r="35" ht="15.75" customHeight="1">
      <c r="G35" s="719"/>
    </row>
    <row r="36" ht="15.75" customHeight="1">
      <c r="G36" s="719"/>
    </row>
    <row r="37" ht="15.75" customHeight="1">
      <c r="G37" s="719"/>
    </row>
    <row r="38" ht="15.75" customHeight="1">
      <c r="G38" s="719"/>
    </row>
    <row r="39" ht="15.75" customHeight="1">
      <c r="G39" s="719"/>
    </row>
    <row r="40" ht="15.75" customHeight="1">
      <c r="G40" s="719"/>
    </row>
    <row r="41" ht="15.75" customHeight="1">
      <c r="G41" s="719"/>
    </row>
    <row r="42" ht="15.75" customHeight="1">
      <c r="G42" s="719"/>
    </row>
    <row r="43" ht="15.75" customHeight="1">
      <c r="G43" s="719"/>
    </row>
    <row r="44" ht="15.75" customHeight="1">
      <c r="G44" s="719"/>
    </row>
    <row r="45" ht="15.75" customHeight="1">
      <c r="G45" s="719"/>
    </row>
    <row r="46" ht="15.75" customHeight="1">
      <c r="G46" s="719"/>
    </row>
    <row r="47" ht="15.75" customHeight="1">
      <c r="G47" s="719"/>
    </row>
    <row r="48" ht="15.75" customHeight="1">
      <c r="G48" s="719"/>
    </row>
    <row r="49" ht="15.75" customHeight="1">
      <c r="G49" s="719"/>
    </row>
    <row r="50" ht="15.75" customHeight="1">
      <c r="G50" s="719"/>
    </row>
    <row r="51" ht="15.75" customHeight="1">
      <c r="G51" s="719"/>
    </row>
    <row r="52" ht="15.75" customHeight="1">
      <c r="G52" s="719"/>
    </row>
    <row r="53" ht="15.75" customHeight="1">
      <c r="G53" s="719"/>
    </row>
    <row r="54" ht="15.75" customHeight="1">
      <c r="G54" s="719"/>
    </row>
    <row r="55" ht="15.75" customHeight="1">
      <c r="G55" s="719"/>
    </row>
    <row r="56" ht="15.75" customHeight="1">
      <c r="G56" s="719"/>
    </row>
    <row r="57" ht="15.75" customHeight="1">
      <c r="G57" s="719"/>
    </row>
    <row r="58" ht="15.75" customHeight="1">
      <c r="G58" s="719"/>
    </row>
    <row r="59" ht="15.75" customHeight="1">
      <c r="G59" s="719"/>
    </row>
    <row r="60" ht="15.75" customHeight="1">
      <c r="G60" s="719"/>
    </row>
    <row r="61" ht="15.75" customHeight="1">
      <c r="G61" s="719"/>
    </row>
    <row r="62" ht="15.75" customHeight="1">
      <c r="G62" s="719"/>
    </row>
    <row r="63" ht="15.75" customHeight="1">
      <c r="G63" s="719"/>
    </row>
    <row r="64" ht="15.75" customHeight="1">
      <c r="G64" s="719"/>
    </row>
    <row r="65" ht="15.75" customHeight="1">
      <c r="G65" s="719"/>
    </row>
    <row r="66" ht="15.75" customHeight="1">
      <c r="G66" s="719"/>
    </row>
    <row r="67" ht="15.75" customHeight="1">
      <c r="G67" s="719"/>
    </row>
    <row r="68" ht="15.75" customHeight="1">
      <c r="G68" s="719"/>
    </row>
    <row r="69" ht="15.75" customHeight="1">
      <c r="G69" s="719"/>
    </row>
    <row r="70" ht="15.75" customHeight="1">
      <c r="G70" s="719"/>
    </row>
    <row r="71" ht="15.75" customHeight="1">
      <c r="G71" s="719"/>
    </row>
    <row r="72" ht="15.75" customHeight="1">
      <c r="G72" s="719"/>
    </row>
    <row r="73" ht="15.75" customHeight="1">
      <c r="G73" s="719"/>
    </row>
    <row r="74" ht="15.75" customHeight="1">
      <c r="G74" s="719"/>
    </row>
    <row r="75" ht="15.75" customHeight="1">
      <c r="G75" s="719"/>
    </row>
    <row r="76" ht="15.75" customHeight="1">
      <c r="G76" s="719"/>
    </row>
    <row r="77" ht="15.75" customHeight="1">
      <c r="G77" s="719"/>
    </row>
    <row r="78" ht="15.75" customHeight="1">
      <c r="G78" s="719"/>
    </row>
    <row r="79" ht="15.75" customHeight="1">
      <c r="G79" s="719"/>
    </row>
    <row r="80" ht="15.75" customHeight="1">
      <c r="G80" s="719"/>
    </row>
    <row r="81" ht="15.75" customHeight="1">
      <c r="G81" s="719"/>
    </row>
    <row r="82" ht="15.75" customHeight="1">
      <c r="G82" s="719"/>
    </row>
    <row r="83" ht="15.75" customHeight="1">
      <c r="G83" s="719"/>
    </row>
    <row r="84" ht="15.75" customHeight="1">
      <c r="G84" s="719"/>
    </row>
    <row r="85" ht="15.75" customHeight="1">
      <c r="G85" s="719"/>
    </row>
    <row r="86" ht="15.75" customHeight="1">
      <c r="G86" s="719"/>
    </row>
    <row r="87" ht="15.75" customHeight="1">
      <c r="G87" s="719"/>
    </row>
    <row r="88" ht="15.75" customHeight="1">
      <c r="G88" s="719"/>
    </row>
    <row r="89" ht="15.75" customHeight="1">
      <c r="G89" s="719"/>
    </row>
    <row r="90" ht="15.75" customHeight="1">
      <c r="G90" s="719"/>
    </row>
    <row r="91" ht="15.75" customHeight="1">
      <c r="G91" s="719"/>
    </row>
    <row r="92" ht="15.75" customHeight="1">
      <c r="G92" s="719"/>
    </row>
    <row r="93" ht="15.75" customHeight="1">
      <c r="G93" s="719"/>
    </row>
    <row r="94" ht="15.75" customHeight="1">
      <c r="G94" s="719"/>
    </row>
    <row r="95" ht="15.75" customHeight="1">
      <c r="G95" s="719"/>
    </row>
    <row r="96" ht="15.75" customHeight="1">
      <c r="G96" s="719"/>
    </row>
    <row r="97" ht="15.75" customHeight="1">
      <c r="G97" s="719"/>
    </row>
    <row r="98" ht="15.75" customHeight="1">
      <c r="G98" s="719"/>
    </row>
    <row r="99" ht="15.75" customHeight="1">
      <c r="G99" s="719"/>
    </row>
    <row r="100" ht="15.75" customHeight="1">
      <c r="G100" s="719"/>
    </row>
    <row r="101" ht="15.75" customHeight="1">
      <c r="G101" s="719"/>
    </row>
    <row r="102" ht="15.75" customHeight="1">
      <c r="G102" s="719"/>
    </row>
    <row r="103" ht="15.75" customHeight="1">
      <c r="G103" s="719"/>
    </row>
    <row r="104" ht="15.75" customHeight="1">
      <c r="G104" s="719"/>
    </row>
    <row r="105" ht="15.75" customHeight="1">
      <c r="G105" s="719"/>
    </row>
    <row r="106" ht="15.75" customHeight="1">
      <c r="G106" s="719"/>
    </row>
    <row r="107" ht="15.75" customHeight="1">
      <c r="G107" s="719"/>
    </row>
    <row r="108" ht="15.75" customHeight="1">
      <c r="G108" s="719"/>
    </row>
    <row r="109" ht="15.75" customHeight="1">
      <c r="G109" s="719"/>
    </row>
    <row r="110" ht="15.75" customHeight="1">
      <c r="G110" s="719"/>
    </row>
    <row r="111" ht="15.75" customHeight="1">
      <c r="G111" s="719"/>
    </row>
    <row r="112" ht="15.75" customHeight="1">
      <c r="G112" s="719"/>
    </row>
    <row r="113" ht="15.75" customHeight="1">
      <c r="G113" s="719"/>
    </row>
    <row r="114" ht="15.75" customHeight="1">
      <c r="G114" s="719"/>
    </row>
    <row r="115" ht="15.75" customHeight="1">
      <c r="G115" s="719"/>
    </row>
    <row r="116" ht="15.75" customHeight="1">
      <c r="G116" s="719"/>
    </row>
    <row r="117" ht="15.75" customHeight="1">
      <c r="G117" s="719"/>
    </row>
    <row r="118" ht="15.75" customHeight="1">
      <c r="G118" s="719"/>
    </row>
    <row r="119" ht="15.75" customHeight="1">
      <c r="G119" s="719"/>
    </row>
    <row r="120" ht="15.75" customHeight="1">
      <c r="G120" s="719"/>
    </row>
    <row r="121" ht="15.75" customHeight="1">
      <c r="G121" s="719"/>
    </row>
    <row r="122" ht="15.75" customHeight="1">
      <c r="G122" s="719"/>
    </row>
    <row r="123" ht="15.75" customHeight="1">
      <c r="G123" s="719"/>
    </row>
    <row r="124" ht="15.75" customHeight="1">
      <c r="G124" s="719"/>
    </row>
    <row r="125" ht="15.75" customHeight="1">
      <c r="G125" s="719"/>
    </row>
    <row r="126" ht="15.75" customHeight="1">
      <c r="G126" s="719"/>
    </row>
    <row r="127" ht="15.75" customHeight="1">
      <c r="G127" s="719"/>
    </row>
    <row r="128" ht="15.75" customHeight="1">
      <c r="G128" s="719"/>
    </row>
    <row r="129" ht="15.75" customHeight="1">
      <c r="G129" s="719"/>
    </row>
    <row r="130" ht="15.75" customHeight="1">
      <c r="G130" s="719"/>
    </row>
    <row r="131" ht="15.75" customHeight="1">
      <c r="G131" s="719"/>
    </row>
    <row r="132" ht="15.75" customHeight="1">
      <c r="G132" s="719"/>
    </row>
    <row r="133" ht="15.75" customHeight="1">
      <c r="G133" s="719"/>
    </row>
    <row r="134" ht="15.75" customHeight="1">
      <c r="G134" s="719"/>
    </row>
    <row r="135" ht="15.75" customHeight="1">
      <c r="G135" s="719"/>
    </row>
    <row r="136" ht="15.75" customHeight="1">
      <c r="G136" s="719"/>
    </row>
    <row r="137" ht="15.75" customHeight="1">
      <c r="G137" s="719"/>
    </row>
    <row r="138" ht="15.75" customHeight="1">
      <c r="G138" s="719"/>
    </row>
    <row r="139" ht="15.75" customHeight="1">
      <c r="G139" s="719"/>
    </row>
    <row r="140" ht="15.75" customHeight="1">
      <c r="G140" s="719"/>
    </row>
    <row r="141" ht="15.75" customHeight="1">
      <c r="G141" s="719"/>
    </row>
    <row r="142" ht="15.75" customHeight="1">
      <c r="G142" s="719"/>
    </row>
    <row r="143" ht="15.75" customHeight="1">
      <c r="G143" s="719"/>
    </row>
    <row r="144" ht="15.75" customHeight="1">
      <c r="G144" s="719"/>
    </row>
    <row r="145" ht="15.75" customHeight="1">
      <c r="G145" s="719"/>
    </row>
    <row r="146" ht="15.75" customHeight="1">
      <c r="G146" s="719"/>
    </row>
    <row r="147" ht="15.75" customHeight="1">
      <c r="G147" s="719"/>
    </row>
    <row r="148" ht="15.75" customHeight="1">
      <c r="G148" s="719"/>
    </row>
    <row r="149" ht="15.75" customHeight="1">
      <c r="G149" s="719"/>
    </row>
    <row r="150" ht="15.75" customHeight="1">
      <c r="G150" s="719"/>
    </row>
    <row r="151" ht="15.75" customHeight="1">
      <c r="G151" s="719"/>
    </row>
    <row r="152" ht="15.75" customHeight="1">
      <c r="G152" s="719"/>
    </row>
    <row r="153" ht="15.75" customHeight="1">
      <c r="G153" s="719"/>
    </row>
    <row r="154" ht="15.75" customHeight="1">
      <c r="G154" s="719"/>
    </row>
    <row r="155" ht="15.75" customHeight="1">
      <c r="G155" s="719"/>
    </row>
    <row r="156" ht="15.75" customHeight="1">
      <c r="G156" s="719"/>
    </row>
    <row r="157" ht="15.75" customHeight="1">
      <c r="G157" s="719"/>
    </row>
    <row r="158" ht="15.75" customHeight="1">
      <c r="G158" s="719"/>
    </row>
    <row r="159" ht="15.75" customHeight="1">
      <c r="G159" s="719"/>
    </row>
    <row r="160" ht="15.75" customHeight="1">
      <c r="G160" s="719"/>
    </row>
    <row r="161" ht="15.75" customHeight="1">
      <c r="G161" s="719"/>
    </row>
    <row r="162" ht="15.75" customHeight="1">
      <c r="G162" s="719"/>
    </row>
    <row r="163" ht="15.75" customHeight="1">
      <c r="G163" s="719"/>
    </row>
    <row r="164" ht="15.75" customHeight="1">
      <c r="G164" s="719"/>
    </row>
    <row r="165" ht="15.75" customHeight="1">
      <c r="G165" s="719"/>
    </row>
    <row r="166" ht="15.75" customHeight="1">
      <c r="G166" s="719"/>
    </row>
    <row r="167" ht="15.75" customHeight="1">
      <c r="G167" s="719"/>
    </row>
    <row r="168" ht="15.75" customHeight="1">
      <c r="G168" s="719"/>
    </row>
    <row r="169" ht="15.75" customHeight="1">
      <c r="G169" s="719"/>
    </row>
    <row r="170" ht="15.75" customHeight="1">
      <c r="G170" s="719"/>
    </row>
    <row r="171" ht="15.75" customHeight="1">
      <c r="G171" s="719"/>
    </row>
    <row r="172" ht="15.75" customHeight="1">
      <c r="G172" s="719"/>
    </row>
    <row r="173" ht="15.75" customHeight="1">
      <c r="G173" s="719"/>
    </row>
    <row r="174" ht="15.75" customHeight="1">
      <c r="G174" s="719"/>
    </row>
    <row r="175" ht="15.75" customHeight="1">
      <c r="G175" s="719"/>
    </row>
    <row r="176" ht="15.75" customHeight="1">
      <c r="G176" s="719"/>
    </row>
    <row r="177" ht="15.75" customHeight="1">
      <c r="G177" s="719"/>
    </row>
    <row r="178" ht="15.75" customHeight="1">
      <c r="G178" s="719"/>
    </row>
    <row r="179" ht="15.75" customHeight="1">
      <c r="G179" s="719"/>
    </row>
    <row r="180" ht="15.75" customHeight="1">
      <c r="G180" s="719"/>
    </row>
    <row r="181" ht="15.75" customHeight="1">
      <c r="G181" s="719"/>
    </row>
    <row r="182" ht="15.75" customHeight="1">
      <c r="G182" s="719"/>
    </row>
    <row r="183" ht="15.75" customHeight="1">
      <c r="G183" s="719"/>
    </row>
    <row r="184" ht="15.75" customHeight="1">
      <c r="G184" s="719"/>
    </row>
    <row r="185" ht="15.75" customHeight="1">
      <c r="G185" s="719"/>
    </row>
    <row r="186" ht="15.75" customHeight="1">
      <c r="G186" s="719"/>
    </row>
    <row r="187" ht="15.75" customHeight="1">
      <c r="G187" s="719"/>
    </row>
    <row r="188" ht="15.75" customHeight="1">
      <c r="G188" s="719"/>
    </row>
    <row r="189" ht="15.75" customHeight="1">
      <c r="G189" s="719"/>
    </row>
    <row r="190" ht="15.75" customHeight="1">
      <c r="G190" s="719"/>
    </row>
    <row r="191" ht="15.75" customHeight="1">
      <c r="G191" s="719"/>
    </row>
    <row r="192" ht="15.75" customHeight="1">
      <c r="G192" s="719"/>
    </row>
    <row r="193" ht="15.75" customHeight="1">
      <c r="G193" s="719"/>
    </row>
    <row r="194" ht="15.75" customHeight="1">
      <c r="G194" s="719"/>
    </row>
    <row r="195" ht="15.75" customHeight="1">
      <c r="G195" s="719"/>
    </row>
    <row r="196" ht="15.75" customHeight="1">
      <c r="G196" s="719"/>
    </row>
    <row r="197" ht="15.75" customHeight="1">
      <c r="G197" s="719"/>
    </row>
    <row r="198" ht="15.75" customHeight="1">
      <c r="G198" s="719"/>
    </row>
    <row r="199" ht="15.75" customHeight="1">
      <c r="G199" s="719"/>
    </row>
    <row r="200" ht="15.75" customHeight="1">
      <c r="G200" s="719"/>
    </row>
    <row r="201" ht="15.75" customHeight="1">
      <c r="G201" s="719"/>
    </row>
    <row r="202" ht="15.75" customHeight="1">
      <c r="G202" s="719"/>
    </row>
    <row r="203" ht="15.75" customHeight="1">
      <c r="G203" s="719"/>
    </row>
    <row r="204" ht="15.75" customHeight="1">
      <c r="G204" s="719"/>
    </row>
    <row r="205" ht="15.75" customHeight="1">
      <c r="G205" s="719"/>
    </row>
    <row r="206" ht="15.75" customHeight="1">
      <c r="G206" s="719"/>
    </row>
    <row r="207" ht="15.75" customHeight="1">
      <c r="G207" s="719"/>
    </row>
    <row r="208" ht="15.75" customHeight="1">
      <c r="G208" s="719"/>
    </row>
    <row r="209" ht="15.75" customHeight="1">
      <c r="G209" s="719"/>
    </row>
    <row r="210" ht="15.75" customHeight="1">
      <c r="G210" s="719"/>
    </row>
    <row r="211" ht="15.75" customHeight="1">
      <c r="G211" s="719"/>
    </row>
    <row r="212" ht="15.75" customHeight="1">
      <c r="G212" s="719"/>
    </row>
    <row r="213" ht="15.75" customHeight="1">
      <c r="G213" s="719"/>
    </row>
    <row r="214" ht="15.75" customHeight="1">
      <c r="G214" s="719"/>
    </row>
    <row r="215" ht="15.75" customHeight="1">
      <c r="G215" s="719"/>
    </row>
    <row r="216" ht="15.75" customHeight="1">
      <c r="G216" s="719"/>
    </row>
    <row r="217" ht="15.75" customHeight="1">
      <c r="G217" s="719"/>
    </row>
    <row r="218" ht="15.75" customHeight="1">
      <c r="G218" s="719"/>
    </row>
    <row r="219" ht="15.75" customHeight="1">
      <c r="G219" s="719"/>
    </row>
    <row r="220" ht="15.75" customHeight="1">
      <c r="G220" s="719"/>
    </row>
    <row r="221" ht="15.75" customHeight="1">
      <c r="G221" s="719"/>
    </row>
    <row r="222" ht="15.75" customHeight="1">
      <c r="G222" s="719"/>
    </row>
    <row r="223" ht="15.75" customHeight="1">
      <c r="G223" s="719"/>
    </row>
    <row r="224" ht="15.75" customHeight="1">
      <c r="G224" s="719"/>
    </row>
    <row r="225" ht="15.75" customHeight="1">
      <c r="G225" s="719"/>
    </row>
    <row r="226" ht="15.75" customHeight="1">
      <c r="G226" s="719"/>
    </row>
    <row r="227" ht="15.75" customHeight="1">
      <c r="G227" s="719"/>
    </row>
    <row r="228" ht="15.75" customHeight="1">
      <c r="G228" s="719"/>
    </row>
    <row r="229" ht="15.75" customHeight="1">
      <c r="G229" s="719"/>
    </row>
    <row r="230" ht="15.75" customHeight="1">
      <c r="G230" s="719"/>
    </row>
    <row r="231" ht="15.75" customHeight="1">
      <c r="G231" s="719"/>
    </row>
    <row r="232" ht="15.75" customHeight="1">
      <c r="G232" s="719"/>
    </row>
    <row r="233" ht="15.75" customHeight="1">
      <c r="G233" s="719"/>
    </row>
    <row r="234" ht="15.75" customHeight="1">
      <c r="G234" s="719"/>
    </row>
    <row r="235" ht="15.75" customHeight="1">
      <c r="G235" s="719"/>
    </row>
    <row r="236" ht="15.75" customHeight="1">
      <c r="G236" s="719"/>
    </row>
    <row r="237" ht="15.75" customHeight="1">
      <c r="G237" s="719"/>
    </row>
    <row r="238" ht="15.75" customHeight="1">
      <c r="G238" s="719"/>
    </row>
    <row r="239" ht="15.75" customHeight="1">
      <c r="G239" s="719"/>
    </row>
    <row r="240" ht="15.75" customHeight="1">
      <c r="G240" s="719"/>
    </row>
    <row r="241" ht="15.75" customHeight="1">
      <c r="G241" s="719"/>
    </row>
    <row r="242" ht="15.75" customHeight="1">
      <c r="G242" s="719"/>
    </row>
    <row r="243" ht="15.75" customHeight="1">
      <c r="G243" s="719"/>
    </row>
    <row r="244" ht="15.75" customHeight="1">
      <c r="G244" s="719"/>
    </row>
    <row r="245" ht="15.75" customHeight="1">
      <c r="G245" s="719"/>
    </row>
    <row r="246" ht="15.75" customHeight="1">
      <c r="G246" s="719"/>
    </row>
    <row r="247" ht="15.75" customHeight="1">
      <c r="G247" s="719"/>
    </row>
    <row r="248" ht="15.75" customHeight="1">
      <c r="G248" s="719"/>
    </row>
    <row r="249" ht="15.75" customHeight="1">
      <c r="G249" s="719"/>
    </row>
    <row r="250" ht="15.75" customHeight="1">
      <c r="G250" s="719"/>
    </row>
    <row r="251" ht="15.75" customHeight="1">
      <c r="G251" s="719"/>
    </row>
    <row r="252" ht="15.75" customHeight="1">
      <c r="G252" s="719"/>
    </row>
    <row r="253" ht="15.75" customHeight="1">
      <c r="G253" s="719"/>
    </row>
    <row r="254" ht="15.75" customHeight="1">
      <c r="G254" s="719"/>
    </row>
    <row r="255" ht="15.75" customHeight="1">
      <c r="G255" s="719"/>
    </row>
    <row r="256" ht="15.75" customHeight="1">
      <c r="G256" s="719"/>
    </row>
    <row r="257" ht="15.75" customHeight="1">
      <c r="G257" s="719"/>
    </row>
    <row r="258" ht="15.75" customHeight="1">
      <c r="G258" s="719"/>
    </row>
    <row r="259" ht="15.75" customHeight="1">
      <c r="G259" s="719"/>
    </row>
    <row r="260" ht="15.75" customHeight="1">
      <c r="G260" s="719"/>
    </row>
    <row r="261" ht="15.75" customHeight="1">
      <c r="G261" s="719"/>
    </row>
    <row r="262" ht="15.75" customHeight="1">
      <c r="G262" s="719"/>
    </row>
    <row r="263" ht="15.75" customHeight="1">
      <c r="G263" s="719"/>
    </row>
    <row r="264" ht="15.75" customHeight="1">
      <c r="G264" s="719"/>
    </row>
    <row r="265" ht="15.75" customHeight="1">
      <c r="G265" s="719"/>
    </row>
    <row r="266" ht="15.75" customHeight="1">
      <c r="G266" s="719"/>
    </row>
    <row r="267" ht="15.75" customHeight="1">
      <c r="G267" s="719"/>
    </row>
    <row r="268" ht="15.75" customHeight="1">
      <c r="G268" s="719"/>
    </row>
    <row r="269" ht="15.75" customHeight="1">
      <c r="G269" s="719"/>
    </row>
    <row r="270" ht="15.75" customHeight="1">
      <c r="G270" s="719"/>
    </row>
    <row r="271" ht="15.75" customHeight="1">
      <c r="G271" s="719"/>
    </row>
    <row r="272" ht="15.75" customHeight="1">
      <c r="G272" s="719"/>
    </row>
    <row r="273" ht="15.75" customHeight="1">
      <c r="G273" s="719"/>
    </row>
    <row r="274" ht="15.75" customHeight="1">
      <c r="G274" s="719"/>
    </row>
    <row r="275" ht="15.75" customHeight="1">
      <c r="G275" s="719"/>
    </row>
    <row r="276" ht="15.75" customHeight="1">
      <c r="G276" s="719"/>
    </row>
    <row r="277" ht="15.75" customHeight="1">
      <c r="G277" s="719"/>
    </row>
    <row r="278" ht="15.75" customHeight="1">
      <c r="G278" s="719"/>
    </row>
    <row r="279" ht="15.75" customHeight="1">
      <c r="G279" s="719"/>
    </row>
    <row r="280" ht="15.75" customHeight="1">
      <c r="G280" s="719"/>
    </row>
    <row r="281" ht="15.75" customHeight="1">
      <c r="G281" s="719"/>
    </row>
    <row r="282" ht="15.75" customHeight="1">
      <c r="G282" s="719"/>
    </row>
    <row r="283" ht="15.75" customHeight="1">
      <c r="G283" s="719"/>
    </row>
    <row r="284" ht="15.75" customHeight="1">
      <c r="G284" s="719"/>
    </row>
    <row r="285" ht="15.75" customHeight="1">
      <c r="G285" s="719"/>
    </row>
    <row r="286" ht="15.75" customHeight="1">
      <c r="G286" s="719"/>
    </row>
    <row r="287" ht="15.75" customHeight="1">
      <c r="G287" s="719"/>
    </row>
    <row r="288" ht="15.75" customHeight="1">
      <c r="G288" s="719"/>
    </row>
    <row r="289" ht="15.75" customHeight="1">
      <c r="G289" s="719"/>
    </row>
    <row r="290" ht="15.75" customHeight="1">
      <c r="G290" s="719"/>
    </row>
    <row r="291" ht="15.75" customHeight="1">
      <c r="G291" s="719"/>
    </row>
    <row r="292" ht="15.75" customHeight="1">
      <c r="G292" s="719"/>
    </row>
    <row r="293" ht="15.75" customHeight="1">
      <c r="G293" s="719"/>
    </row>
    <row r="294" ht="15.75" customHeight="1">
      <c r="G294" s="719"/>
    </row>
    <row r="295" ht="15.75" customHeight="1">
      <c r="G295" s="719"/>
    </row>
    <row r="296" ht="15.75" customHeight="1">
      <c r="G296" s="719"/>
    </row>
    <row r="297" ht="15.75" customHeight="1">
      <c r="G297" s="719"/>
    </row>
    <row r="298" ht="15.75" customHeight="1">
      <c r="G298" s="719"/>
    </row>
    <row r="299" ht="15.75" customHeight="1">
      <c r="G299" s="719"/>
    </row>
    <row r="300" ht="15.75" customHeight="1">
      <c r="G300" s="719"/>
    </row>
    <row r="301" ht="15.75" customHeight="1">
      <c r="G301" s="719"/>
    </row>
    <row r="302" ht="15.75" customHeight="1">
      <c r="G302" s="719"/>
    </row>
    <row r="303" ht="15.75" customHeight="1">
      <c r="G303" s="719"/>
    </row>
    <row r="304" ht="15.75" customHeight="1">
      <c r="G304" s="719"/>
    </row>
    <row r="305" ht="15.75" customHeight="1">
      <c r="G305" s="719"/>
    </row>
    <row r="306" ht="15.75" customHeight="1">
      <c r="G306" s="719"/>
    </row>
    <row r="307" ht="15.75" customHeight="1">
      <c r="G307" s="719"/>
    </row>
    <row r="308" ht="15.75" customHeight="1">
      <c r="G308" s="719"/>
    </row>
    <row r="309" ht="15.75" customHeight="1">
      <c r="G309" s="719"/>
    </row>
    <row r="310" ht="15.75" customHeight="1">
      <c r="G310" s="719"/>
    </row>
    <row r="311" ht="15.75" customHeight="1">
      <c r="G311" s="719"/>
    </row>
    <row r="312" ht="15.75" customHeight="1">
      <c r="G312" s="719"/>
    </row>
    <row r="313" ht="15.75" customHeight="1">
      <c r="G313" s="719"/>
    </row>
    <row r="314" ht="15.75" customHeight="1">
      <c r="G314" s="719"/>
    </row>
    <row r="315" ht="15.75" customHeight="1">
      <c r="G315" s="719"/>
    </row>
    <row r="316" ht="15.75" customHeight="1">
      <c r="G316" s="719"/>
    </row>
    <row r="317" ht="15.75" customHeight="1">
      <c r="G317" s="719"/>
    </row>
    <row r="318" ht="15.75" customHeight="1">
      <c r="G318" s="719"/>
    </row>
    <row r="319" ht="15.75" customHeight="1">
      <c r="G319" s="719"/>
    </row>
    <row r="320" ht="15.75" customHeight="1">
      <c r="G320" s="719"/>
    </row>
    <row r="321" ht="15.75" customHeight="1">
      <c r="G321" s="719"/>
    </row>
    <row r="322" ht="15.75" customHeight="1">
      <c r="G322" s="719"/>
    </row>
    <row r="323" ht="15.75" customHeight="1">
      <c r="G323" s="719"/>
    </row>
    <row r="324" ht="15.75" customHeight="1">
      <c r="G324" s="719"/>
    </row>
    <row r="325" ht="15.75" customHeight="1">
      <c r="G325" s="719"/>
    </row>
    <row r="326" ht="15.75" customHeight="1">
      <c r="G326" s="719"/>
    </row>
    <row r="327" ht="15.75" customHeight="1">
      <c r="G327" s="719"/>
    </row>
    <row r="328" ht="15.75" customHeight="1">
      <c r="G328" s="719"/>
    </row>
    <row r="329" ht="15.75" customHeight="1">
      <c r="G329" s="719"/>
    </row>
    <row r="330" ht="15.75" customHeight="1">
      <c r="G330" s="719"/>
    </row>
    <row r="331" ht="15.75" customHeight="1">
      <c r="G331" s="719"/>
    </row>
    <row r="332" ht="15.75" customHeight="1">
      <c r="G332" s="719"/>
    </row>
    <row r="333" ht="15.75" customHeight="1">
      <c r="G333" s="719"/>
    </row>
    <row r="334" ht="15.75" customHeight="1">
      <c r="G334" s="719"/>
    </row>
    <row r="335" ht="15.75" customHeight="1">
      <c r="G335" s="719"/>
    </row>
    <row r="336" ht="15.75" customHeight="1">
      <c r="G336" s="719"/>
    </row>
    <row r="337" ht="15.75" customHeight="1">
      <c r="G337" s="719"/>
    </row>
    <row r="338" ht="15.75" customHeight="1">
      <c r="G338" s="719"/>
    </row>
    <row r="339" ht="15.75" customHeight="1">
      <c r="G339" s="719"/>
    </row>
    <row r="340" ht="15.75" customHeight="1">
      <c r="G340" s="719"/>
    </row>
    <row r="341" ht="15.75" customHeight="1">
      <c r="G341" s="719"/>
    </row>
    <row r="342" ht="15.75" customHeight="1">
      <c r="G342" s="719"/>
    </row>
    <row r="343" ht="15.75" customHeight="1">
      <c r="G343" s="719"/>
    </row>
    <row r="344" ht="15.75" customHeight="1">
      <c r="G344" s="719"/>
    </row>
    <row r="345" ht="15.75" customHeight="1">
      <c r="G345" s="719"/>
    </row>
    <row r="346" ht="15.75" customHeight="1">
      <c r="G346" s="719"/>
    </row>
    <row r="347" ht="15.75" customHeight="1">
      <c r="G347" s="719"/>
    </row>
    <row r="348" ht="15.75" customHeight="1">
      <c r="G348" s="719"/>
    </row>
    <row r="349" ht="15.75" customHeight="1">
      <c r="G349" s="719"/>
    </row>
    <row r="350" ht="15.75" customHeight="1">
      <c r="G350" s="719"/>
    </row>
    <row r="351" ht="15.75" customHeight="1">
      <c r="G351" s="719"/>
    </row>
    <row r="352" ht="15.75" customHeight="1">
      <c r="G352" s="719"/>
    </row>
    <row r="353" ht="15.75" customHeight="1">
      <c r="G353" s="719"/>
    </row>
    <row r="354" ht="15.75" customHeight="1">
      <c r="G354" s="719"/>
    </row>
    <row r="355" ht="15.75" customHeight="1">
      <c r="G355" s="719"/>
    </row>
    <row r="356" ht="15.75" customHeight="1">
      <c r="G356" s="719"/>
    </row>
    <row r="357" ht="15.75" customHeight="1">
      <c r="G357" s="719"/>
    </row>
    <row r="358" ht="15.75" customHeight="1">
      <c r="G358" s="719"/>
    </row>
    <row r="359" ht="15.75" customHeight="1">
      <c r="G359" s="719"/>
    </row>
    <row r="360" ht="15.75" customHeight="1">
      <c r="G360" s="719"/>
    </row>
    <row r="361" ht="15.75" customHeight="1">
      <c r="G361" s="719"/>
    </row>
    <row r="362" ht="15.75" customHeight="1">
      <c r="G362" s="719"/>
    </row>
    <row r="363" ht="15.75" customHeight="1">
      <c r="G363" s="719"/>
    </row>
    <row r="364" ht="15.75" customHeight="1">
      <c r="G364" s="719"/>
    </row>
    <row r="365" ht="15.75" customHeight="1">
      <c r="G365" s="719"/>
    </row>
    <row r="366" ht="15.75" customHeight="1">
      <c r="G366" s="719"/>
    </row>
    <row r="367" ht="15.75" customHeight="1">
      <c r="G367" s="719"/>
    </row>
    <row r="368" ht="15.75" customHeight="1">
      <c r="G368" s="719"/>
    </row>
    <row r="369" ht="15.75" customHeight="1">
      <c r="G369" s="719"/>
    </row>
    <row r="370" ht="15.75" customHeight="1">
      <c r="G370" s="719"/>
    </row>
    <row r="371" ht="15.75" customHeight="1">
      <c r="G371" s="719"/>
    </row>
    <row r="372" ht="15.75" customHeight="1">
      <c r="G372" s="719"/>
    </row>
    <row r="373" ht="15.75" customHeight="1">
      <c r="G373" s="719"/>
    </row>
    <row r="374" ht="15.75" customHeight="1">
      <c r="G374" s="719"/>
    </row>
    <row r="375" ht="15.75" customHeight="1">
      <c r="G375" s="719"/>
    </row>
    <row r="376" ht="15.75" customHeight="1">
      <c r="G376" s="719"/>
    </row>
    <row r="377" ht="15.75" customHeight="1">
      <c r="G377" s="719"/>
    </row>
    <row r="378" ht="15.75" customHeight="1">
      <c r="G378" s="719"/>
    </row>
    <row r="379" ht="15.75" customHeight="1">
      <c r="G379" s="719"/>
    </row>
    <row r="380" ht="15.75" customHeight="1">
      <c r="G380" s="719"/>
    </row>
    <row r="381" ht="15.75" customHeight="1">
      <c r="G381" s="719"/>
    </row>
    <row r="382" ht="15.75" customHeight="1">
      <c r="G382" s="719"/>
    </row>
    <row r="383" ht="15.75" customHeight="1">
      <c r="G383" s="719"/>
    </row>
    <row r="384" ht="15.75" customHeight="1">
      <c r="G384" s="719"/>
    </row>
    <row r="385" ht="15.75" customHeight="1">
      <c r="G385" s="719"/>
    </row>
    <row r="386" ht="15.75" customHeight="1">
      <c r="G386" s="719"/>
    </row>
    <row r="387" ht="15.75" customHeight="1">
      <c r="G387" s="719"/>
    </row>
    <row r="388" ht="15.75" customHeight="1">
      <c r="G388" s="719"/>
    </row>
    <row r="389" ht="15.75" customHeight="1">
      <c r="G389" s="719"/>
    </row>
    <row r="390" ht="15.75" customHeight="1">
      <c r="G390" s="719"/>
    </row>
    <row r="391" ht="15.75" customHeight="1">
      <c r="G391" s="719"/>
    </row>
    <row r="392" ht="15.75" customHeight="1">
      <c r="G392" s="719"/>
    </row>
    <row r="393" ht="15.75" customHeight="1">
      <c r="G393" s="719"/>
    </row>
    <row r="394" ht="15.75" customHeight="1">
      <c r="G394" s="719"/>
    </row>
    <row r="395" ht="15.75" customHeight="1">
      <c r="G395" s="719"/>
    </row>
    <row r="396" ht="15.75" customHeight="1">
      <c r="G396" s="719"/>
    </row>
    <row r="397" ht="15.75" customHeight="1">
      <c r="G397" s="719"/>
    </row>
    <row r="398" ht="15.75" customHeight="1">
      <c r="G398" s="719"/>
    </row>
    <row r="399" ht="15.75" customHeight="1">
      <c r="G399" s="719"/>
    </row>
    <row r="400" ht="15.75" customHeight="1">
      <c r="G400" s="719"/>
    </row>
    <row r="401" ht="15.75" customHeight="1">
      <c r="G401" s="719"/>
    </row>
    <row r="402" ht="15.75" customHeight="1">
      <c r="G402" s="719"/>
    </row>
    <row r="403" ht="15.75" customHeight="1">
      <c r="G403" s="719"/>
    </row>
    <row r="404" ht="15.75" customHeight="1">
      <c r="G404" s="719"/>
    </row>
    <row r="405" ht="15.75" customHeight="1">
      <c r="G405" s="719"/>
    </row>
    <row r="406" ht="15.75" customHeight="1">
      <c r="G406" s="719"/>
    </row>
    <row r="407" ht="15.75" customHeight="1">
      <c r="G407" s="719"/>
    </row>
    <row r="408" ht="15.75" customHeight="1">
      <c r="G408" s="719"/>
    </row>
    <row r="409" ht="15.75" customHeight="1">
      <c r="G409" s="719"/>
    </row>
    <row r="410" ht="15.75" customHeight="1">
      <c r="G410" s="719"/>
    </row>
    <row r="411" ht="15.75" customHeight="1">
      <c r="G411" s="719"/>
    </row>
    <row r="412" ht="15.75" customHeight="1">
      <c r="G412" s="719"/>
    </row>
    <row r="413" ht="15.75" customHeight="1">
      <c r="G413" s="719"/>
    </row>
    <row r="414" ht="15.75" customHeight="1">
      <c r="G414" s="719"/>
    </row>
    <row r="415" ht="15.75" customHeight="1">
      <c r="G415" s="719"/>
    </row>
    <row r="416" ht="15.75" customHeight="1">
      <c r="G416" s="719"/>
    </row>
    <row r="417" ht="15.75" customHeight="1">
      <c r="G417" s="719"/>
    </row>
    <row r="418" ht="15.75" customHeight="1">
      <c r="G418" s="719"/>
    </row>
    <row r="419" ht="15.75" customHeight="1">
      <c r="G419" s="719"/>
    </row>
    <row r="420" ht="15.75" customHeight="1">
      <c r="G420" s="719"/>
    </row>
    <row r="421" ht="15.75" customHeight="1">
      <c r="G421" s="719"/>
    </row>
    <row r="422" ht="15.75" customHeight="1">
      <c r="G422" s="719"/>
    </row>
    <row r="423" ht="15.75" customHeight="1">
      <c r="G423" s="719"/>
    </row>
    <row r="424" ht="15.75" customHeight="1">
      <c r="G424" s="719"/>
    </row>
    <row r="425" ht="15.75" customHeight="1">
      <c r="G425" s="719"/>
    </row>
    <row r="426" ht="15.75" customHeight="1">
      <c r="G426" s="719"/>
    </row>
    <row r="427" ht="15.75" customHeight="1">
      <c r="G427" s="719"/>
    </row>
    <row r="428" ht="15.75" customHeight="1">
      <c r="G428" s="719"/>
    </row>
    <row r="429" ht="15.75" customHeight="1">
      <c r="G429" s="719"/>
    </row>
    <row r="430" ht="15.75" customHeight="1">
      <c r="G430" s="719"/>
    </row>
    <row r="431" ht="15.75" customHeight="1">
      <c r="G431" s="719"/>
    </row>
    <row r="432" ht="15.75" customHeight="1">
      <c r="G432" s="719"/>
    </row>
    <row r="433" ht="15.75" customHeight="1">
      <c r="G433" s="719"/>
    </row>
    <row r="434" ht="15.75" customHeight="1">
      <c r="G434" s="719"/>
    </row>
    <row r="435" ht="15.75" customHeight="1">
      <c r="G435" s="719"/>
    </row>
    <row r="436" ht="15.75" customHeight="1">
      <c r="G436" s="719"/>
    </row>
    <row r="437" ht="15.75" customHeight="1">
      <c r="G437" s="719"/>
    </row>
    <row r="438" ht="15.75" customHeight="1">
      <c r="G438" s="719"/>
    </row>
    <row r="439" ht="15.75" customHeight="1">
      <c r="G439" s="719"/>
    </row>
    <row r="440" ht="15.75" customHeight="1">
      <c r="G440" s="719"/>
    </row>
    <row r="441" ht="15.75" customHeight="1">
      <c r="G441" s="719"/>
    </row>
    <row r="442" ht="15.75" customHeight="1">
      <c r="G442" s="719"/>
    </row>
    <row r="443" ht="15.75" customHeight="1">
      <c r="G443" s="719"/>
    </row>
    <row r="444" ht="15.75" customHeight="1">
      <c r="G444" s="719"/>
    </row>
    <row r="445" ht="15.75" customHeight="1">
      <c r="G445" s="719"/>
    </row>
    <row r="446" ht="15.75" customHeight="1">
      <c r="G446" s="719"/>
    </row>
    <row r="447" ht="15.75" customHeight="1">
      <c r="G447" s="719"/>
    </row>
    <row r="448" ht="15.75" customHeight="1">
      <c r="G448" s="719"/>
    </row>
    <row r="449" ht="15.75" customHeight="1">
      <c r="G449" s="719"/>
    </row>
    <row r="450" ht="15.75" customHeight="1">
      <c r="G450" s="719"/>
    </row>
    <row r="451" ht="15.75" customHeight="1">
      <c r="G451" s="719"/>
    </row>
    <row r="452" ht="15.75" customHeight="1">
      <c r="G452" s="719"/>
    </row>
    <row r="453" ht="15.75" customHeight="1">
      <c r="G453" s="719"/>
    </row>
    <row r="454" ht="15.75" customHeight="1">
      <c r="G454" s="719"/>
    </row>
    <row r="455" ht="15.75" customHeight="1">
      <c r="G455" s="719"/>
    </row>
    <row r="456" ht="15.75" customHeight="1">
      <c r="G456" s="719"/>
    </row>
    <row r="457" ht="15.75" customHeight="1">
      <c r="G457" s="719"/>
    </row>
    <row r="458" ht="15.75" customHeight="1">
      <c r="G458" s="719"/>
    </row>
    <row r="459" ht="15.75" customHeight="1">
      <c r="G459" s="719"/>
    </row>
    <row r="460" ht="15.75" customHeight="1">
      <c r="G460" s="719"/>
    </row>
    <row r="461" ht="15.75" customHeight="1">
      <c r="G461" s="719"/>
    </row>
    <row r="462" ht="15.75" customHeight="1">
      <c r="G462" s="719"/>
    </row>
    <row r="463" ht="15.75" customHeight="1">
      <c r="G463" s="719"/>
    </row>
    <row r="464" ht="15.75" customHeight="1">
      <c r="G464" s="719"/>
    </row>
    <row r="465" ht="15.75" customHeight="1">
      <c r="G465" s="719"/>
    </row>
    <row r="466" ht="15.75" customHeight="1">
      <c r="G466" s="719"/>
    </row>
    <row r="467" ht="15.75" customHeight="1">
      <c r="G467" s="719"/>
    </row>
    <row r="468" ht="15.75" customHeight="1">
      <c r="G468" s="719"/>
    </row>
    <row r="469" ht="15.75" customHeight="1">
      <c r="G469" s="719"/>
    </row>
    <row r="470" ht="15.75" customHeight="1">
      <c r="G470" s="719"/>
    </row>
    <row r="471" ht="15.75" customHeight="1">
      <c r="G471" s="719"/>
    </row>
    <row r="472" ht="15.75" customHeight="1">
      <c r="G472" s="719"/>
    </row>
    <row r="473" ht="15.75" customHeight="1">
      <c r="G473" s="719"/>
    </row>
    <row r="474" ht="15.75" customHeight="1">
      <c r="G474" s="719"/>
    </row>
    <row r="475" ht="15.75" customHeight="1">
      <c r="G475" s="719"/>
    </row>
    <row r="476" ht="15.75" customHeight="1">
      <c r="G476" s="719"/>
    </row>
    <row r="477" ht="15.75" customHeight="1">
      <c r="G477" s="719"/>
    </row>
    <row r="478" ht="15.75" customHeight="1">
      <c r="G478" s="719"/>
    </row>
    <row r="479" ht="15.75" customHeight="1">
      <c r="G479" s="719"/>
    </row>
    <row r="480" ht="15.75" customHeight="1">
      <c r="G480" s="719"/>
    </row>
    <row r="481" ht="15.75" customHeight="1">
      <c r="G481" s="719"/>
    </row>
    <row r="482" ht="15.75" customHeight="1">
      <c r="G482" s="719"/>
    </row>
    <row r="483" ht="15.75" customHeight="1">
      <c r="G483" s="719"/>
    </row>
    <row r="484" ht="15.75" customHeight="1">
      <c r="G484" s="719"/>
    </row>
    <row r="485" ht="15.75" customHeight="1">
      <c r="G485" s="719"/>
    </row>
    <row r="486" ht="15.75" customHeight="1">
      <c r="G486" s="719"/>
    </row>
    <row r="487" ht="15.75" customHeight="1">
      <c r="G487" s="719"/>
    </row>
    <row r="488" ht="15.75" customHeight="1">
      <c r="G488" s="719"/>
    </row>
    <row r="489" ht="15.75" customHeight="1">
      <c r="G489" s="719"/>
    </row>
    <row r="490" ht="15.75" customHeight="1">
      <c r="G490" s="719"/>
    </row>
    <row r="491" ht="15.75" customHeight="1">
      <c r="G491" s="719"/>
    </row>
    <row r="492" ht="15.75" customHeight="1">
      <c r="G492" s="719"/>
    </row>
    <row r="493" ht="15.75" customHeight="1">
      <c r="G493" s="719"/>
    </row>
    <row r="494" ht="15.75" customHeight="1">
      <c r="G494" s="719"/>
    </row>
    <row r="495" ht="15.75" customHeight="1">
      <c r="G495" s="719"/>
    </row>
    <row r="496" ht="15.75" customHeight="1">
      <c r="G496" s="719"/>
    </row>
    <row r="497" ht="15.75" customHeight="1">
      <c r="G497" s="719"/>
    </row>
    <row r="498" ht="15.75" customHeight="1">
      <c r="G498" s="719"/>
    </row>
    <row r="499" ht="15.75" customHeight="1">
      <c r="G499" s="719"/>
    </row>
    <row r="500" ht="15.75" customHeight="1">
      <c r="G500" s="719"/>
    </row>
    <row r="501" ht="15.75" customHeight="1">
      <c r="G501" s="719"/>
    </row>
    <row r="502" ht="15.75" customHeight="1">
      <c r="G502" s="719"/>
    </row>
    <row r="503" ht="15.75" customHeight="1">
      <c r="G503" s="719"/>
    </row>
    <row r="504" ht="15.75" customHeight="1">
      <c r="G504" s="719"/>
    </row>
    <row r="505" ht="15.75" customHeight="1">
      <c r="G505" s="719"/>
    </row>
    <row r="506" ht="15.75" customHeight="1">
      <c r="G506" s="719"/>
    </row>
    <row r="507" ht="15.75" customHeight="1">
      <c r="G507" s="719"/>
    </row>
    <row r="508" ht="15.75" customHeight="1">
      <c r="G508" s="719"/>
    </row>
    <row r="509" ht="15.75" customHeight="1">
      <c r="G509" s="719"/>
    </row>
    <row r="510" ht="15.75" customHeight="1">
      <c r="G510" s="719"/>
    </row>
    <row r="511" ht="15.75" customHeight="1">
      <c r="G511" s="719"/>
    </row>
    <row r="512" ht="15.75" customHeight="1">
      <c r="G512" s="719"/>
    </row>
    <row r="513" ht="15.75" customHeight="1">
      <c r="G513" s="719"/>
    </row>
    <row r="514" ht="15.75" customHeight="1">
      <c r="G514" s="719"/>
    </row>
    <row r="515" ht="15.75" customHeight="1">
      <c r="G515" s="719"/>
    </row>
    <row r="516" ht="15.75" customHeight="1">
      <c r="G516" s="719"/>
    </row>
    <row r="517" ht="15.75" customHeight="1">
      <c r="G517" s="719"/>
    </row>
    <row r="518" ht="15.75" customHeight="1">
      <c r="G518" s="719"/>
    </row>
    <row r="519" ht="15.75" customHeight="1">
      <c r="G519" s="719"/>
    </row>
    <row r="520" ht="15.75" customHeight="1">
      <c r="G520" s="719"/>
    </row>
    <row r="521" ht="15.75" customHeight="1">
      <c r="G521" s="719"/>
    </row>
    <row r="522" ht="15.75" customHeight="1">
      <c r="G522" s="719"/>
    </row>
    <row r="523" ht="15.75" customHeight="1">
      <c r="G523" s="719"/>
    </row>
    <row r="524" ht="15.75" customHeight="1">
      <c r="G524" s="719"/>
    </row>
    <row r="525" ht="15.75" customHeight="1">
      <c r="G525" s="719"/>
    </row>
    <row r="526" ht="15.75" customHeight="1">
      <c r="G526" s="719"/>
    </row>
    <row r="527" ht="15.75" customHeight="1">
      <c r="G527" s="719"/>
    </row>
    <row r="528" ht="15.75" customHeight="1">
      <c r="G528" s="719"/>
    </row>
    <row r="529" ht="15.75" customHeight="1">
      <c r="G529" s="719"/>
    </row>
    <row r="530" ht="15.75" customHeight="1">
      <c r="G530" s="719"/>
    </row>
    <row r="531" ht="15.75" customHeight="1">
      <c r="G531" s="719"/>
    </row>
    <row r="532" ht="15.75" customHeight="1">
      <c r="G532" s="719"/>
    </row>
    <row r="533" ht="15.75" customHeight="1">
      <c r="G533" s="719"/>
    </row>
    <row r="534" ht="15.75" customHeight="1">
      <c r="G534" s="719"/>
    </row>
    <row r="535" ht="15.75" customHeight="1">
      <c r="G535" s="719"/>
    </row>
    <row r="536" ht="15.75" customHeight="1">
      <c r="G536" s="719"/>
    </row>
    <row r="537" ht="15.75" customHeight="1">
      <c r="G537" s="719"/>
    </row>
    <row r="538" ht="15.75" customHeight="1">
      <c r="G538" s="719"/>
    </row>
    <row r="539" ht="15.75" customHeight="1">
      <c r="G539" s="719"/>
    </row>
    <row r="540" ht="15.75" customHeight="1">
      <c r="G540" s="719"/>
    </row>
    <row r="541" ht="15.75" customHeight="1">
      <c r="G541" s="719"/>
    </row>
    <row r="542" ht="15.75" customHeight="1">
      <c r="G542" s="719"/>
    </row>
    <row r="543" ht="15.75" customHeight="1">
      <c r="G543" s="719"/>
    </row>
    <row r="544" ht="15.75" customHeight="1">
      <c r="G544" s="719"/>
    </row>
    <row r="545" ht="15.75" customHeight="1">
      <c r="G545" s="719"/>
    </row>
    <row r="546" ht="15.75" customHeight="1">
      <c r="G546" s="719"/>
    </row>
    <row r="547" ht="15.75" customHeight="1">
      <c r="G547" s="719"/>
    </row>
    <row r="548" ht="15.75" customHeight="1">
      <c r="G548" s="719"/>
    </row>
    <row r="549" ht="15.75" customHeight="1">
      <c r="G549" s="719"/>
    </row>
    <row r="550" ht="15.75" customHeight="1">
      <c r="G550" s="719"/>
    </row>
    <row r="551" ht="15.75" customHeight="1">
      <c r="G551" s="719"/>
    </row>
    <row r="552" ht="15.75" customHeight="1">
      <c r="G552" s="719"/>
    </row>
    <row r="553" ht="15.75" customHeight="1">
      <c r="G553" s="719"/>
    </row>
    <row r="554" ht="15.75" customHeight="1">
      <c r="G554" s="719"/>
    </row>
    <row r="555" ht="15.75" customHeight="1">
      <c r="G555" s="719"/>
    </row>
    <row r="556" ht="15.75" customHeight="1">
      <c r="G556" s="719"/>
    </row>
    <row r="557" ht="15.75" customHeight="1">
      <c r="G557" s="719"/>
    </row>
    <row r="558" ht="15.75" customHeight="1">
      <c r="G558" s="719"/>
    </row>
    <row r="559" ht="15.75" customHeight="1">
      <c r="G559" s="719"/>
    </row>
    <row r="560" ht="15.75" customHeight="1">
      <c r="G560" s="719"/>
    </row>
    <row r="561" ht="15.75" customHeight="1">
      <c r="G561" s="719"/>
    </row>
    <row r="562" ht="15.75" customHeight="1">
      <c r="G562" s="719"/>
    </row>
    <row r="563" ht="15.75" customHeight="1">
      <c r="G563" s="719"/>
    </row>
    <row r="564" ht="15.75" customHeight="1">
      <c r="G564" s="719"/>
    </row>
    <row r="565" ht="15.75" customHeight="1">
      <c r="G565" s="719"/>
    </row>
    <row r="566" ht="15.75" customHeight="1">
      <c r="G566" s="719"/>
    </row>
    <row r="567" ht="15.75" customHeight="1">
      <c r="G567" s="719"/>
    </row>
    <row r="568" ht="15.75" customHeight="1">
      <c r="G568" s="719"/>
    </row>
    <row r="569" ht="15.75" customHeight="1">
      <c r="G569" s="719"/>
    </row>
    <row r="570" ht="15.75" customHeight="1">
      <c r="G570" s="719"/>
    </row>
    <row r="571" ht="15.75" customHeight="1">
      <c r="G571" s="719"/>
    </row>
    <row r="572" ht="15.75" customHeight="1">
      <c r="G572" s="719"/>
    </row>
    <row r="573" ht="15.75" customHeight="1">
      <c r="G573" s="719"/>
    </row>
    <row r="574" ht="15.75" customHeight="1">
      <c r="G574" s="719"/>
    </row>
    <row r="575" ht="15.75" customHeight="1">
      <c r="G575" s="719"/>
    </row>
    <row r="576" ht="15.75" customHeight="1">
      <c r="G576" s="719"/>
    </row>
    <row r="577" ht="15.75" customHeight="1">
      <c r="G577" s="719"/>
    </row>
    <row r="578" ht="15.75" customHeight="1">
      <c r="G578" s="719"/>
    </row>
    <row r="579" ht="15.75" customHeight="1">
      <c r="G579" s="719"/>
    </row>
    <row r="580" ht="15.75" customHeight="1">
      <c r="G580" s="719"/>
    </row>
    <row r="581" ht="15.75" customHeight="1">
      <c r="G581" s="719"/>
    </row>
    <row r="582" ht="15.75" customHeight="1">
      <c r="G582" s="719"/>
    </row>
    <row r="583" ht="15.75" customHeight="1">
      <c r="G583" s="719"/>
    </row>
    <row r="584" ht="15.75" customHeight="1">
      <c r="G584" s="719"/>
    </row>
    <row r="585" ht="15.75" customHeight="1">
      <c r="G585" s="719"/>
    </row>
    <row r="586" ht="15.75" customHeight="1">
      <c r="G586" s="719"/>
    </row>
    <row r="587" ht="15.75" customHeight="1">
      <c r="G587" s="719"/>
    </row>
    <row r="588" ht="15.75" customHeight="1">
      <c r="G588" s="719"/>
    </row>
    <row r="589" ht="15.75" customHeight="1">
      <c r="G589" s="719"/>
    </row>
    <row r="590" ht="15.75" customHeight="1">
      <c r="G590" s="719"/>
    </row>
    <row r="591" ht="15.75" customHeight="1">
      <c r="G591" s="719"/>
    </row>
    <row r="592" ht="15.75" customHeight="1">
      <c r="G592" s="719"/>
    </row>
    <row r="593" ht="15.75" customHeight="1">
      <c r="G593" s="719"/>
    </row>
    <row r="594" ht="15.75" customHeight="1">
      <c r="G594" s="719"/>
    </row>
    <row r="595" ht="15.75" customHeight="1">
      <c r="G595" s="719"/>
    </row>
    <row r="596" ht="15.75" customHeight="1">
      <c r="G596" s="719"/>
    </row>
    <row r="597" ht="15.75" customHeight="1">
      <c r="G597" s="719"/>
    </row>
    <row r="598" ht="15.75" customHeight="1">
      <c r="G598" s="719"/>
    </row>
    <row r="599" ht="15.75" customHeight="1">
      <c r="G599" s="719"/>
    </row>
    <row r="600" ht="15.75" customHeight="1">
      <c r="G600" s="719"/>
    </row>
    <row r="601" ht="15.75" customHeight="1">
      <c r="G601" s="719"/>
    </row>
    <row r="602" ht="15.75" customHeight="1">
      <c r="G602" s="719"/>
    </row>
    <row r="603" ht="15.75" customHeight="1">
      <c r="G603" s="719"/>
    </row>
    <row r="604" ht="15.75" customHeight="1">
      <c r="G604" s="719"/>
    </row>
    <row r="605" ht="15.75" customHeight="1">
      <c r="G605" s="719"/>
    </row>
    <row r="606" ht="15.75" customHeight="1">
      <c r="G606" s="719"/>
    </row>
    <row r="607" ht="15.75" customHeight="1">
      <c r="G607" s="719"/>
    </row>
    <row r="608" ht="15.75" customHeight="1">
      <c r="G608" s="719"/>
    </row>
    <row r="609" ht="15.75" customHeight="1">
      <c r="G609" s="719"/>
    </row>
    <row r="610" ht="15.75" customHeight="1">
      <c r="G610" s="719"/>
    </row>
    <row r="611" ht="15.75" customHeight="1">
      <c r="G611" s="719"/>
    </row>
    <row r="612" ht="15.75" customHeight="1">
      <c r="G612" s="719"/>
    </row>
    <row r="613" ht="15.75" customHeight="1">
      <c r="G613" s="719"/>
    </row>
    <row r="614" ht="15.75" customHeight="1">
      <c r="G614" s="719"/>
    </row>
    <row r="615" ht="15.75" customHeight="1">
      <c r="G615" s="719"/>
    </row>
    <row r="616" ht="15.75" customHeight="1">
      <c r="G616" s="719"/>
    </row>
    <row r="617" ht="15.75" customHeight="1">
      <c r="G617" s="719"/>
    </row>
    <row r="618" ht="15.75" customHeight="1">
      <c r="G618" s="719"/>
    </row>
    <row r="619" ht="15.75" customHeight="1">
      <c r="G619" s="719"/>
    </row>
    <row r="620" ht="15.75" customHeight="1">
      <c r="G620" s="719"/>
    </row>
    <row r="621" ht="15.75" customHeight="1">
      <c r="G621" s="719"/>
    </row>
    <row r="622" ht="15.75" customHeight="1">
      <c r="G622" s="719"/>
    </row>
    <row r="623" ht="15.75" customHeight="1">
      <c r="G623" s="719"/>
    </row>
    <row r="624" ht="15.75" customHeight="1">
      <c r="G624" s="719"/>
    </row>
    <row r="625" ht="15.75" customHeight="1">
      <c r="G625" s="719"/>
    </row>
    <row r="626" ht="15.75" customHeight="1">
      <c r="G626" s="719"/>
    </row>
    <row r="627" ht="15.75" customHeight="1">
      <c r="G627" s="719"/>
    </row>
    <row r="628" ht="15.75" customHeight="1">
      <c r="G628" s="719"/>
    </row>
    <row r="629" ht="15.75" customHeight="1">
      <c r="G629" s="719"/>
    </row>
    <row r="630" ht="15.75" customHeight="1">
      <c r="G630" s="719"/>
    </row>
    <row r="631" ht="15.75" customHeight="1">
      <c r="G631" s="719"/>
    </row>
    <row r="632" ht="15.75" customHeight="1">
      <c r="G632" s="719"/>
    </row>
    <row r="633" ht="15.75" customHeight="1">
      <c r="G633" s="719"/>
    </row>
    <row r="634" ht="15.75" customHeight="1">
      <c r="G634" s="719"/>
    </row>
    <row r="635" ht="15.75" customHeight="1">
      <c r="G635" s="719"/>
    </row>
    <row r="636" ht="15.75" customHeight="1">
      <c r="G636" s="719"/>
    </row>
    <row r="637" ht="15.75" customHeight="1">
      <c r="G637" s="719"/>
    </row>
    <row r="638" ht="15.75" customHeight="1">
      <c r="G638" s="719"/>
    </row>
    <row r="639" ht="15.75" customHeight="1">
      <c r="G639" s="719"/>
    </row>
    <row r="640" ht="15.75" customHeight="1">
      <c r="G640" s="719"/>
    </row>
    <row r="641" ht="15.75" customHeight="1">
      <c r="G641" s="719"/>
    </row>
    <row r="642" ht="15.75" customHeight="1">
      <c r="G642" s="719"/>
    </row>
    <row r="643" ht="15.75" customHeight="1">
      <c r="G643" s="719"/>
    </row>
    <row r="644" ht="15.75" customHeight="1">
      <c r="G644" s="719"/>
    </row>
    <row r="645" ht="15.75" customHeight="1">
      <c r="G645" s="719"/>
    </row>
    <row r="646" ht="15.75" customHeight="1">
      <c r="G646" s="719"/>
    </row>
    <row r="647" ht="15.75" customHeight="1">
      <c r="G647" s="719"/>
    </row>
    <row r="648" ht="15.75" customHeight="1">
      <c r="G648" s="719"/>
    </row>
    <row r="649" ht="15.75" customHeight="1">
      <c r="G649" s="719"/>
    </row>
    <row r="650" ht="15.75" customHeight="1">
      <c r="G650" s="719"/>
    </row>
    <row r="651" ht="15.75" customHeight="1">
      <c r="G651" s="719"/>
    </row>
    <row r="652" ht="15.75" customHeight="1">
      <c r="G652" s="719"/>
    </row>
    <row r="653" ht="15.75" customHeight="1">
      <c r="G653" s="719"/>
    </row>
    <row r="654" ht="15.75" customHeight="1">
      <c r="G654" s="719"/>
    </row>
    <row r="655" ht="15.75" customHeight="1">
      <c r="G655" s="719"/>
    </row>
    <row r="656" ht="15.75" customHeight="1">
      <c r="G656" s="719"/>
    </row>
    <row r="657" ht="15.75" customHeight="1">
      <c r="G657" s="719"/>
    </row>
    <row r="658" ht="15.75" customHeight="1">
      <c r="G658" s="719"/>
    </row>
    <row r="659" ht="15.75" customHeight="1">
      <c r="G659" s="719"/>
    </row>
    <row r="660" ht="15.75" customHeight="1">
      <c r="G660" s="719"/>
    </row>
    <row r="661" ht="15.75" customHeight="1">
      <c r="G661" s="719"/>
    </row>
    <row r="662" ht="15.75" customHeight="1">
      <c r="G662" s="719"/>
    </row>
    <row r="663" ht="15.75" customHeight="1">
      <c r="G663" s="719"/>
    </row>
    <row r="664" ht="15.75" customHeight="1">
      <c r="G664" s="719"/>
    </row>
    <row r="665" ht="15.75" customHeight="1">
      <c r="G665" s="719"/>
    </row>
    <row r="666" ht="15.75" customHeight="1">
      <c r="G666" s="719"/>
    </row>
    <row r="667" ht="15.75" customHeight="1">
      <c r="G667" s="719"/>
    </row>
    <row r="668" ht="15.75" customHeight="1">
      <c r="G668" s="719"/>
    </row>
    <row r="669" ht="15.75" customHeight="1">
      <c r="G669" s="719"/>
    </row>
    <row r="670" ht="15.75" customHeight="1">
      <c r="G670" s="719"/>
    </row>
    <row r="671" ht="15.75" customHeight="1">
      <c r="G671" s="719"/>
    </row>
    <row r="672" ht="15.75" customHeight="1">
      <c r="G672" s="719"/>
    </row>
    <row r="673" ht="15.75" customHeight="1">
      <c r="G673" s="719"/>
    </row>
    <row r="674" ht="15.75" customHeight="1">
      <c r="G674" s="719"/>
    </row>
    <row r="675" ht="15.75" customHeight="1">
      <c r="G675" s="719"/>
    </row>
    <row r="676" ht="15.75" customHeight="1">
      <c r="G676" s="719"/>
    </row>
    <row r="677" ht="15.75" customHeight="1">
      <c r="G677" s="719"/>
    </row>
    <row r="678" ht="15.75" customHeight="1">
      <c r="G678" s="719"/>
    </row>
    <row r="679" ht="15.75" customHeight="1">
      <c r="G679" s="719"/>
    </row>
    <row r="680" ht="15.75" customHeight="1">
      <c r="G680" s="719"/>
    </row>
    <row r="681" ht="15.75" customHeight="1">
      <c r="G681" s="719"/>
    </row>
    <row r="682" ht="15.75" customHeight="1">
      <c r="G682" s="719"/>
    </row>
    <row r="683" ht="15.75" customHeight="1">
      <c r="G683" s="719"/>
    </row>
    <row r="684" ht="15.75" customHeight="1">
      <c r="G684" s="719"/>
    </row>
    <row r="685" ht="15.75" customHeight="1">
      <c r="G685" s="719"/>
    </row>
    <row r="686" ht="15.75" customHeight="1">
      <c r="G686" s="719"/>
    </row>
    <row r="687" ht="15.75" customHeight="1">
      <c r="G687" s="719"/>
    </row>
    <row r="688" ht="15.75" customHeight="1">
      <c r="G688" s="719"/>
    </row>
    <row r="689" ht="15.75" customHeight="1">
      <c r="G689" s="719"/>
    </row>
    <row r="690" ht="15.75" customHeight="1">
      <c r="G690" s="719"/>
    </row>
    <row r="691" ht="15.75" customHeight="1">
      <c r="G691" s="719"/>
    </row>
    <row r="692" ht="15.75" customHeight="1">
      <c r="G692" s="719"/>
    </row>
    <row r="693" ht="15.75" customHeight="1">
      <c r="G693" s="719"/>
    </row>
    <row r="694" ht="15.75" customHeight="1">
      <c r="G694" s="719"/>
    </row>
    <row r="695" ht="15.75" customHeight="1">
      <c r="G695" s="719"/>
    </row>
    <row r="696" ht="15.75" customHeight="1">
      <c r="G696" s="719"/>
    </row>
    <row r="697" ht="15.75" customHeight="1">
      <c r="G697" s="719"/>
    </row>
    <row r="698" ht="15.75" customHeight="1">
      <c r="G698" s="719"/>
    </row>
    <row r="699" ht="15.75" customHeight="1">
      <c r="G699" s="719"/>
    </row>
    <row r="700" ht="15.75" customHeight="1">
      <c r="G700" s="719"/>
    </row>
    <row r="701" ht="15.75" customHeight="1">
      <c r="G701" s="719"/>
    </row>
    <row r="702" ht="15.75" customHeight="1">
      <c r="G702" s="719"/>
    </row>
    <row r="703" ht="15.75" customHeight="1">
      <c r="G703" s="719"/>
    </row>
    <row r="704" ht="15.75" customHeight="1">
      <c r="G704" s="719"/>
    </row>
    <row r="705" ht="15.75" customHeight="1">
      <c r="G705" s="719"/>
    </row>
    <row r="706" ht="15.75" customHeight="1">
      <c r="G706" s="719"/>
    </row>
    <row r="707" ht="15.75" customHeight="1">
      <c r="G707" s="719"/>
    </row>
    <row r="708" ht="15.75" customHeight="1">
      <c r="G708" s="719"/>
    </row>
    <row r="709" ht="15.75" customHeight="1">
      <c r="G709" s="719"/>
    </row>
    <row r="710" ht="15.75" customHeight="1">
      <c r="G710" s="719"/>
    </row>
    <row r="711" ht="15.75" customHeight="1">
      <c r="G711" s="719"/>
    </row>
    <row r="712" ht="15.75" customHeight="1">
      <c r="G712" s="719"/>
    </row>
    <row r="713" ht="15.75" customHeight="1">
      <c r="G713" s="719"/>
    </row>
    <row r="714" ht="15.75" customHeight="1">
      <c r="G714" s="719"/>
    </row>
    <row r="715" ht="15.75" customHeight="1">
      <c r="G715" s="719"/>
    </row>
    <row r="716" ht="15.75" customHeight="1">
      <c r="G716" s="719"/>
    </row>
    <row r="717" ht="15.75" customHeight="1">
      <c r="G717" s="719"/>
    </row>
    <row r="718" ht="15.75" customHeight="1">
      <c r="G718" s="719"/>
    </row>
    <row r="719" ht="15.75" customHeight="1">
      <c r="G719" s="719"/>
    </row>
    <row r="720" ht="15.75" customHeight="1">
      <c r="G720" s="719"/>
    </row>
    <row r="721" ht="15.75" customHeight="1">
      <c r="G721" s="719"/>
    </row>
    <row r="722" ht="15.75" customHeight="1">
      <c r="G722" s="719"/>
    </row>
    <row r="723" ht="15.75" customHeight="1">
      <c r="G723" s="719"/>
    </row>
    <row r="724" ht="15.75" customHeight="1">
      <c r="G724" s="719"/>
    </row>
    <row r="725" ht="15.75" customHeight="1">
      <c r="G725" s="719"/>
    </row>
    <row r="726" ht="15.75" customHeight="1">
      <c r="G726" s="719"/>
    </row>
    <row r="727" ht="15.75" customHeight="1">
      <c r="G727" s="719"/>
    </row>
    <row r="728" ht="15.75" customHeight="1">
      <c r="G728" s="719"/>
    </row>
    <row r="729" ht="15.75" customHeight="1">
      <c r="G729" s="719"/>
    </row>
    <row r="730" ht="15.75" customHeight="1">
      <c r="G730" s="719"/>
    </row>
    <row r="731" ht="15.75" customHeight="1">
      <c r="G731" s="719"/>
    </row>
    <row r="732" ht="15.75" customHeight="1">
      <c r="G732" s="719"/>
    </row>
    <row r="733" ht="15.75" customHeight="1">
      <c r="G733" s="719"/>
    </row>
    <row r="734" ht="15.75" customHeight="1">
      <c r="G734" s="719"/>
    </row>
    <row r="735" ht="15.75" customHeight="1">
      <c r="G735" s="719"/>
    </row>
    <row r="736" ht="15.75" customHeight="1">
      <c r="G736" s="719"/>
    </row>
    <row r="737" ht="15.75" customHeight="1">
      <c r="G737" s="719"/>
    </row>
    <row r="738" ht="15.75" customHeight="1">
      <c r="G738" s="719"/>
    </row>
    <row r="739" ht="15.75" customHeight="1">
      <c r="G739" s="719"/>
    </row>
    <row r="740" ht="15.75" customHeight="1">
      <c r="G740" s="719"/>
    </row>
    <row r="741" ht="15.75" customHeight="1">
      <c r="G741" s="719"/>
    </row>
    <row r="742" ht="15.75" customHeight="1">
      <c r="G742" s="719"/>
    </row>
    <row r="743" ht="15.75" customHeight="1">
      <c r="G743" s="719"/>
    </row>
    <row r="744" ht="15.75" customHeight="1">
      <c r="G744" s="719"/>
    </row>
    <row r="745" ht="15.75" customHeight="1">
      <c r="G745" s="719"/>
    </row>
    <row r="746" ht="15.75" customHeight="1">
      <c r="G746" s="719"/>
    </row>
    <row r="747" ht="15.75" customHeight="1">
      <c r="G747" s="719"/>
    </row>
    <row r="748" ht="15.75" customHeight="1">
      <c r="G748" s="719"/>
    </row>
    <row r="749" ht="15.75" customHeight="1">
      <c r="G749" s="719"/>
    </row>
    <row r="750" ht="15.75" customHeight="1">
      <c r="G750" s="719"/>
    </row>
    <row r="751" ht="15.75" customHeight="1">
      <c r="G751" s="719"/>
    </row>
    <row r="752" ht="15.75" customHeight="1">
      <c r="G752" s="719"/>
    </row>
    <row r="753" ht="15.75" customHeight="1">
      <c r="G753" s="719"/>
    </row>
    <row r="754" ht="15.75" customHeight="1">
      <c r="G754" s="719"/>
    </row>
    <row r="755" ht="15.75" customHeight="1">
      <c r="G755" s="719"/>
    </row>
    <row r="756" ht="15.75" customHeight="1">
      <c r="G756" s="719"/>
    </row>
    <row r="757" ht="15.75" customHeight="1">
      <c r="G757" s="719"/>
    </row>
    <row r="758" ht="15.75" customHeight="1">
      <c r="G758" s="719"/>
    </row>
    <row r="759" ht="15.75" customHeight="1">
      <c r="G759" s="719"/>
    </row>
    <row r="760" ht="15.75" customHeight="1">
      <c r="G760" s="719"/>
    </row>
    <row r="761" ht="15.75" customHeight="1">
      <c r="G761" s="719"/>
    </row>
    <row r="762" ht="15.75" customHeight="1">
      <c r="G762" s="719"/>
    </row>
    <row r="763" ht="15.75" customHeight="1">
      <c r="G763" s="719"/>
    </row>
    <row r="764" ht="15.75" customHeight="1">
      <c r="G764" s="719"/>
    </row>
    <row r="765" ht="15.75" customHeight="1">
      <c r="G765" s="719"/>
    </row>
    <row r="766" ht="15.75" customHeight="1">
      <c r="G766" s="719"/>
    </row>
    <row r="767" ht="15.75" customHeight="1">
      <c r="G767" s="719"/>
    </row>
    <row r="768" ht="15.75" customHeight="1">
      <c r="G768" s="719"/>
    </row>
    <row r="769" ht="15.75" customHeight="1">
      <c r="G769" s="719"/>
    </row>
    <row r="770" ht="15.75" customHeight="1">
      <c r="G770" s="719"/>
    </row>
    <row r="771" ht="15.75" customHeight="1">
      <c r="G771" s="719"/>
    </row>
    <row r="772" ht="15.75" customHeight="1">
      <c r="G772" s="719"/>
    </row>
    <row r="773" ht="15.75" customHeight="1">
      <c r="G773" s="719"/>
    </row>
    <row r="774" ht="15.75" customHeight="1">
      <c r="G774" s="719"/>
    </row>
    <row r="775" ht="15.75" customHeight="1">
      <c r="G775" s="719"/>
    </row>
    <row r="776" ht="15.75" customHeight="1">
      <c r="G776" s="719"/>
    </row>
    <row r="777" ht="15.75" customHeight="1">
      <c r="G777" s="719"/>
    </row>
    <row r="778" ht="15.75" customHeight="1">
      <c r="G778" s="719"/>
    </row>
    <row r="779" ht="15.75" customHeight="1">
      <c r="G779" s="719"/>
    </row>
    <row r="780" ht="15.75" customHeight="1">
      <c r="G780" s="719"/>
    </row>
    <row r="781" ht="15.75" customHeight="1">
      <c r="G781" s="719"/>
    </row>
    <row r="782" ht="15.75" customHeight="1">
      <c r="G782" s="719"/>
    </row>
    <row r="783" ht="15.75" customHeight="1">
      <c r="G783" s="719"/>
    </row>
    <row r="784" ht="15.75" customHeight="1">
      <c r="G784" s="719"/>
    </row>
    <row r="785" ht="15.75" customHeight="1">
      <c r="G785" s="719"/>
    </row>
    <row r="786" ht="15.75" customHeight="1">
      <c r="G786" s="719"/>
    </row>
    <row r="787" ht="15.75" customHeight="1">
      <c r="G787" s="719"/>
    </row>
    <row r="788" ht="15.75" customHeight="1">
      <c r="G788" s="719"/>
    </row>
    <row r="789" ht="15.75" customHeight="1">
      <c r="G789" s="719"/>
    </row>
    <row r="790" ht="15.75" customHeight="1">
      <c r="G790" s="719"/>
    </row>
    <row r="791" ht="15.75" customHeight="1">
      <c r="G791" s="719"/>
    </row>
    <row r="792" ht="15.75" customHeight="1">
      <c r="G792" s="719"/>
    </row>
    <row r="793" ht="15.75" customHeight="1">
      <c r="G793" s="719"/>
    </row>
    <row r="794" ht="15.75" customHeight="1">
      <c r="G794" s="719"/>
    </row>
    <row r="795" ht="15.75" customHeight="1">
      <c r="G795" s="719"/>
    </row>
    <row r="796" ht="15.75" customHeight="1">
      <c r="G796" s="719"/>
    </row>
    <row r="797" ht="15.75" customHeight="1">
      <c r="G797" s="719"/>
    </row>
    <row r="798" ht="15.75" customHeight="1">
      <c r="G798" s="719"/>
    </row>
    <row r="799" ht="15.75" customHeight="1">
      <c r="G799" s="719"/>
    </row>
    <row r="800" ht="15.75" customHeight="1">
      <c r="G800" s="719"/>
    </row>
    <row r="801" ht="15.75" customHeight="1">
      <c r="G801" s="719"/>
    </row>
    <row r="802" ht="15.75" customHeight="1">
      <c r="G802" s="719"/>
    </row>
    <row r="803" ht="15.75" customHeight="1">
      <c r="G803" s="719"/>
    </row>
    <row r="804" ht="15.75" customHeight="1">
      <c r="G804" s="719"/>
    </row>
    <row r="805" ht="15.75" customHeight="1">
      <c r="G805" s="719"/>
    </row>
    <row r="806" ht="15.75" customHeight="1">
      <c r="G806" s="719"/>
    </row>
    <row r="807" ht="15.75" customHeight="1">
      <c r="G807" s="719"/>
    </row>
    <row r="808" ht="15.75" customHeight="1">
      <c r="G808" s="719"/>
    </row>
    <row r="809" ht="15.75" customHeight="1">
      <c r="G809" s="719"/>
    </row>
    <row r="810" ht="15.75" customHeight="1">
      <c r="G810" s="719"/>
    </row>
    <row r="811" ht="15.75" customHeight="1">
      <c r="G811" s="719"/>
    </row>
    <row r="812" ht="15.75" customHeight="1">
      <c r="G812" s="719"/>
    </row>
    <row r="813" ht="15.75" customHeight="1">
      <c r="G813" s="719"/>
    </row>
    <row r="814" ht="15.75" customHeight="1">
      <c r="G814" s="719"/>
    </row>
    <row r="815" ht="15.75" customHeight="1">
      <c r="G815" s="719"/>
    </row>
    <row r="816" ht="15.75" customHeight="1">
      <c r="G816" s="719"/>
    </row>
    <row r="817" ht="15.75" customHeight="1">
      <c r="G817" s="719"/>
    </row>
    <row r="818" ht="15.75" customHeight="1">
      <c r="G818" s="719"/>
    </row>
    <row r="819" ht="15.75" customHeight="1">
      <c r="G819" s="719"/>
    </row>
    <row r="820" ht="15.75" customHeight="1">
      <c r="G820" s="719"/>
    </row>
    <row r="821" ht="15.75" customHeight="1">
      <c r="G821" s="719"/>
    </row>
    <row r="822" ht="15.75" customHeight="1">
      <c r="G822" s="719"/>
    </row>
    <row r="823" ht="15.75" customHeight="1">
      <c r="G823" s="719"/>
    </row>
    <row r="824" ht="15.75" customHeight="1">
      <c r="G824" s="719"/>
    </row>
    <row r="825" ht="15.75" customHeight="1">
      <c r="G825" s="719"/>
    </row>
    <row r="826" ht="15.75" customHeight="1">
      <c r="G826" s="719"/>
    </row>
    <row r="827" ht="15.75" customHeight="1">
      <c r="G827" s="719"/>
    </row>
    <row r="828" ht="15.75" customHeight="1">
      <c r="G828" s="719"/>
    </row>
    <row r="829" ht="15.75" customHeight="1">
      <c r="G829" s="719"/>
    </row>
    <row r="830" ht="15.75" customHeight="1">
      <c r="G830" s="719"/>
    </row>
    <row r="831" ht="15.75" customHeight="1">
      <c r="G831" s="719"/>
    </row>
    <row r="832" ht="15.75" customHeight="1">
      <c r="G832" s="719"/>
    </row>
    <row r="833" ht="15.75" customHeight="1">
      <c r="G833" s="719"/>
    </row>
    <row r="834" ht="15.75" customHeight="1">
      <c r="G834" s="719"/>
    </row>
    <row r="835" ht="15.75" customHeight="1">
      <c r="G835" s="719"/>
    </row>
    <row r="836" ht="15.75" customHeight="1">
      <c r="G836" s="719"/>
    </row>
    <row r="837" ht="15.75" customHeight="1">
      <c r="G837" s="719"/>
    </row>
    <row r="838" ht="15.75" customHeight="1">
      <c r="G838" s="719"/>
    </row>
    <row r="839" ht="15.75" customHeight="1">
      <c r="G839" s="719"/>
    </row>
    <row r="840" ht="15.75" customHeight="1">
      <c r="G840" s="719"/>
    </row>
    <row r="841" ht="15.75" customHeight="1">
      <c r="G841" s="719"/>
    </row>
    <row r="842" ht="15.75" customHeight="1">
      <c r="G842" s="719"/>
    </row>
    <row r="843" ht="15.75" customHeight="1">
      <c r="G843" s="719"/>
    </row>
    <row r="844" ht="15.75" customHeight="1">
      <c r="G844" s="719"/>
    </row>
    <row r="845" ht="15.75" customHeight="1">
      <c r="G845" s="719"/>
    </row>
    <row r="846" ht="15.75" customHeight="1">
      <c r="G846" s="719"/>
    </row>
    <row r="847" ht="15.75" customHeight="1">
      <c r="G847" s="719"/>
    </row>
    <row r="848" ht="15.75" customHeight="1">
      <c r="G848" s="719"/>
    </row>
    <row r="849" ht="15.75" customHeight="1">
      <c r="G849" s="719"/>
    </row>
    <row r="850" ht="15.75" customHeight="1">
      <c r="G850" s="719"/>
    </row>
    <row r="851" ht="15.75" customHeight="1">
      <c r="G851" s="719"/>
    </row>
    <row r="852" ht="15.75" customHeight="1">
      <c r="G852" s="719"/>
    </row>
    <row r="853" ht="15.75" customHeight="1">
      <c r="G853" s="719"/>
    </row>
    <row r="854" ht="15.75" customHeight="1">
      <c r="G854" s="719"/>
    </row>
    <row r="855" ht="15.75" customHeight="1">
      <c r="G855" s="719"/>
    </row>
    <row r="856" ht="15.75" customHeight="1">
      <c r="G856" s="719"/>
    </row>
    <row r="857" ht="15.75" customHeight="1">
      <c r="G857" s="719"/>
    </row>
    <row r="858" ht="15.75" customHeight="1">
      <c r="G858" s="719"/>
    </row>
    <row r="859" ht="15.75" customHeight="1">
      <c r="G859" s="719"/>
    </row>
    <row r="860" ht="15.75" customHeight="1">
      <c r="G860" s="719"/>
    </row>
    <row r="861" ht="15.75" customHeight="1">
      <c r="G861" s="719"/>
    </row>
    <row r="862" ht="15.75" customHeight="1">
      <c r="G862" s="719"/>
    </row>
    <row r="863" ht="15.75" customHeight="1">
      <c r="G863" s="719"/>
    </row>
    <row r="864" ht="15.75" customHeight="1">
      <c r="G864" s="719"/>
    </row>
    <row r="865" ht="15.75" customHeight="1">
      <c r="G865" s="719"/>
    </row>
    <row r="866" ht="15.75" customHeight="1">
      <c r="G866" s="719"/>
    </row>
    <row r="867" ht="15.75" customHeight="1">
      <c r="G867" s="719"/>
    </row>
    <row r="868" ht="15.75" customHeight="1">
      <c r="G868" s="719"/>
    </row>
    <row r="869" ht="15.75" customHeight="1">
      <c r="G869" s="719"/>
    </row>
    <row r="870" ht="15.75" customHeight="1">
      <c r="G870" s="719"/>
    </row>
    <row r="871" ht="15.75" customHeight="1">
      <c r="G871" s="719"/>
    </row>
    <row r="872" ht="15.75" customHeight="1">
      <c r="G872" s="719"/>
    </row>
    <row r="873" ht="15.75" customHeight="1">
      <c r="G873" s="719"/>
    </row>
    <row r="874" ht="15.75" customHeight="1">
      <c r="G874" s="719"/>
    </row>
    <row r="875" ht="15.75" customHeight="1">
      <c r="G875" s="719"/>
    </row>
    <row r="876" ht="15.75" customHeight="1">
      <c r="G876" s="719"/>
    </row>
    <row r="877" ht="15.75" customHeight="1">
      <c r="G877" s="719"/>
    </row>
    <row r="878" ht="15.75" customHeight="1">
      <c r="G878" s="719"/>
    </row>
    <row r="879" ht="15.75" customHeight="1">
      <c r="G879" s="719"/>
    </row>
    <row r="880" ht="15.75" customHeight="1">
      <c r="G880" s="719"/>
    </row>
    <row r="881" ht="15.75" customHeight="1">
      <c r="G881" s="719"/>
    </row>
    <row r="882" ht="15.75" customHeight="1">
      <c r="G882" s="719"/>
    </row>
    <row r="883" ht="15.75" customHeight="1">
      <c r="G883" s="719"/>
    </row>
    <row r="884" ht="15.75" customHeight="1">
      <c r="G884" s="719"/>
    </row>
    <row r="885" ht="15.75" customHeight="1">
      <c r="G885" s="719"/>
    </row>
    <row r="886" ht="15.75" customHeight="1">
      <c r="G886" s="719"/>
    </row>
    <row r="887" ht="15.75" customHeight="1">
      <c r="G887" s="719"/>
    </row>
    <row r="888" ht="15.75" customHeight="1">
      <c r="G888" s="719"/>
    </row>
    <row r="889" ht="15.75" customHeight="1">
      <c r="G889" s="719"/>
    </row>
    <row r="890" ht="15.75" customHeight="1">
      <c r="G890" s="719"/>
    </row>
    <row r="891" ht="15.75" customHeight="1">
      <c r="G891" s="719"/>
    </row>
    <row r="892" ht="15.75" customHeight="1">
      <c r="G892" s="719"/>
    </row>
    <row r="893" ht="15.75" customHeight="1">
      <c r="G893" s="719"/>
    </row>
    <row r="894" ht="15.75" customHeight="1">
      <c r="G894" s="719"/>
    </row>
    <row r="895" ht="15.75" customHeight="1">
      <c r="G895" s="719"/>
    </row>
    <row r="896" ht="15.75" customHeight="1">
      <c r="G896" s="719"/>
    </row>
    <row r="897" ht="15.75" customHeight="1">
      <c r="G897" s="719"/>
    </row>
    <row r="898" ht="15.75" customHeight="1">
      <c r="G898" s="719"/>
    </row>
    <row r="899" ht="15.75" customHeight="1">
      <c r="G899" s="719"/>
    </row>
    <row r="900" ht="15.75" customHeight="1">
      <c r="G900" s="719"/>
    </row>
    <row r="901" ht="15.75" customHeight="1">
      <c r="G901" s="719"/>
    </row>
    <row r="902" ht="15.75" customHeight="1">
      <c r="G902" s="719"/>
    </row>
    <row r="903" ht="15.75" customHeight="1">
      <c r="G903" s="719"/>
    </row>
    <row r="904" ht="15.75" customHeight="1">
      <c r="G904" s="719"/>
    </row>
    <row r="905" ht="15.75" customHeight="1">
      <c r="G905" s="719"/>
    </row>
    <row r="906" ht="15.75" customHeight="1">
      <c r="G906" s="719"/>
    </row>
    <row r="907" ht="15.75" customHeight="1">
      <c r="G907" s="719"/>
    </row>
    <row r="908" ht="15.75" customHeight="1">
      <c r="G908" s="719"/>
    </row>
    <row r="909" ht="15.75" customHeight="1">
      <c r="G909" s="719"/>
    </row>
    <row r="910" ht="15.75" customHeight="1">
      <c r="G910" s="719"/>
    </row>
    <row r="911" ht="15.75" customHeight="1">
      <c r="G911" s="719"/>
    </row>
    <row r="912" ht="15.75" customHeight="1">
      <c r="G912" s="719"/>
    </row>
    <row r="913" ht="15.75" customHeight="1">
      <c r="G913" s="719"/>
    </row>
    <row r="914" ht="15.75" customHeight="1">
      <c r="G914" s="719"/>
    </row>
    <row r="915" ht="15.75" customHeight="1">
      <c r="G915" s="719"/>
    </row>
    <row r="916" ht="15.75" customHeight="1">
      <c r="G916" s="719"/>
    </row>
    <row r="917" ht="15.75" customHeight="1">
      <c r="G917" s="719"/>
    </row>
    <row r="918" ht="15.75" customHeight="1">
      <c r="G918" s="719"/>
    </row>
    <row r="919" ht="15.75" customHeight="1">
      <c r="G919" s="719"/>
    </row>
    <row r="920" ht="15.75" customHeight="1">
      <c r="G920" s="719"/>
    </row>
    <row r="921" ht="15.75" customHeight="1">
      <c r="G921" s="719"/>
    </row>
    <row r="922" ht="15.75" customHeight="1">
      <c r="G922" s="719"/>
    </row>
    <row r="923" ht="15.75" customHeight="1">
      <c r="G923" s="719"/>
    </row>
    <row r="924" ht="15.75" customHeight="1">
      <c r="G924" s="719"/>
    </row>
    <row r="925" ht="15.75" customHeight="1">
      <c r="G925" s="719"/>
    </row>
    <row r="926" ht="15.75" customHeight="1">
      <c r="G926" s="719"/>
    </row>
    <row r="927" ht="15.75" customHeight="1">
      <c r="G927" s="719"/>
    </row>
    <row r="928" ht="15.75" customHeight="1">
      <c r="G928" s="719"/>
    </row>
    <row r="929" ht="15.75" customHeight="1">
      <c r="G929" s="719"/>
    </row>
    <row r="930" ht="15.75" customHeight="1">
      <c r="G930" s="719"/>
    </row>
    <row r="931" ht="15.75" customHeight="1">
      <c r="G931" s="719"/>
    </row>
    <row r="932" ht="15.75" customHeight="1">
      <c r="G932" s="719"/>
    </row>
    <row r="933" ht="15.75" customHeight="1">
      <c r="G933" s="719"/>
    </row>
    <row r="934" ht="15.75" customHeight="1">
      <c r="G934" s="719"/>
    </row>
    <row r="935" ht="15.75" customHeight="1">
      <c r="G935" s="719"/>
    </row>
    <row r="936" ht="15.75" customHeight="1">
      <c r="G936" s="719"/>
    </row>
    <row r="937" ht="15.75" customHeight="1">
      <c r="G937" s="719"/>
    </row>
    <row r="938" ht="15.75" customHeight="1">
      <c r="G938" s="719"/>
    </row>
    <row r="939" ht="15.75" customHeight="1">
      <c r="G939" s="719"/>
    </row>
    <row r="940" ht="15.75" customHeight="1">
      <c r="G940" s="719"/>
    </row>
    <row r="941" ht="15.75" customHeight="1">
      <c r="G941" s="719"/>
    </row>
    <row r="942" ht="15.75" customHeight="1">
      <c r="G942" s="719"/>
    </row>
    <row r="943" ht="15.75" customHeight="1">
      <c r="G943" s="719"/>
    </row>
    <row r="944" ht="15.75" customHeight="1">
      <c r="G944" s="719"/>
    </row>
    <row r="945" ht="15.75" customHeight="1">
      <c r="G945" s="719"/>
    </row>
    <row r="946" ht="15.75" customHeight="1">
      <c r="G946" s="719"/>
    </row>
    <row r="947" ht="15.75" customHeight="1">
      <c r="G947" s="719"/>
    </row>
    <row r="948" ht="15.75" customHeight="1">
      <c r="G948" s="719"/>
    </row>
    <row r="949" ht="15.75" customHeight="1">
      <c r="G949" s="719"/>
    </row>
    <row r="950" ht="15.75" customHeight="1">
      <c r="G950" s="719"/>
    </row>
    <row r="951" ht="15.75" customHeight="1">
      <c r="G951" s="719"/>
    </row>
    <row r="952" ht="15.75" customHeight="1">
      <c r="G952" s="719"/>
    </row>
    <row r="953" ht="15.75" customHeight="1">
      <c r="G953" s="719"/>
    </row>
    <row r="954" ht="15.75" customHeight="1">
      <c r="G954" s="719"/>
    </row>
    <row r="955" ht="15.75" customHeight="1">
      <c r="G955" s="719"/>
    </row>
    <row r="956" ht="15.75" customHeight="1">
      <c r="G956" s="719"/>
    </row>
    <row r="957" ht="15.75" customHeight="1">
      <c r="G957" s="719"/>
    </row>
    <row r="958" ht="15.75" customHeight="1">
      <c r="G958" s="719"/>
    </row>
    <row r="959" ht="15.75" customHeight="1">
      <c r="G959" s="719"/>
    </row>
    <row r="960" ht="15.75" customHeight="1">
      <c r="G960" s="719"/>
    </row>
    <row r="961" ht="15.75" customHeight="1">
      <c r="G961" s="719"/>
    </row>
    <row r="962" ht="15.75" customHeight="1">
      <c r="G962" s="719"/>
    </row>
    <row r="963" ht="15.75" customHeight="1">
      <c r="G963" s="719"/>
    </row>
    <row r="964" ht="15.75" customHeight="1">
      <c r="G964" s="719"/>
    </row>
    <row r="965" ht="15.75" customHeight="1">
      <c r="G965" s="719"/>
    </row>
    <row r="966" ht="15.75" customHeight="1">
      <c r="G966" s="719"/>
    </row>
    <row r="967" ht="15.75" customHeight="1">
      <c r="G967" s="719"/>
    </row>
    <row r="968" ht="15.75" customHeight="1">
      <c r="G968" s="719"/>
    </row>
    <row r="969" ht="15.75" customHeight="1">
      <c r="G969" s="719"/>
    </row>
    <row r="970" ht="15.75" customHeight="1">
      <c r="G970" s="719"/>
    </row>
    <row r="971" ht="15.75" customHeight="1">
      <c r="G971" s="719"/>
    </row>
    <row r="972" ht="15.75" customHeight="1">
      <c r="G972" s="719"/>
    </row>
    <row r="973" ht="15.75" customHeight="1">
      <c r="G973" s="719"/>
    </row>
    <row r="974" ht="15.75" customHeight="1">
      <c r="G974" s="719"/>
    </row>
    <row r="975" ht="15.75" customHeight="1">
      <c r="G975" s="719"/>
    </row>
    <row r="976" ht="15.75" customHeight="1">
      <c r="G976" s="719"/>
    </row>
    <row r="977" ht="15.75" customHeight="1">
      <c r="G977" s="719"/>
    </row>
    <row r="978" ht="15.75" customHeight="1">
      <c r="G978" s="719"/>
    </row>
    <row r="979" ht="15.75" customHeight="1">
      <c r="G979" s="719"/>
    </row>
    <row r="980" ht="15.75" customHeight="1">
      <c r="G980" s="719"/>
    </row>
    <row r="981" ht="15.75" customHeight="1">
      <c r="G981" s="719"/>
    </row>
    <row r="982" ht="15.75" customHeight="1">
      <c r="G982" s="719"/>
    </row>
    <row r="983" ht="15.75" customHeight="1">
      <c r="G983" s="719"/>
    </row>
    <row r="984" ht="15.75" customHeight="1">
      <c r="G984" s="719"/>
    </row>
    <row r="985" ht="15.75" customHeight="1">
      <c r="G985" s="719"/>
    </row>
    <row r="986" ht="15.75" customHeight="1">
      <c r="G986" s="719"/>
    </row>
    <row r="987" ht="15.75" customHeight="1">
      <c r="G987" s="719"/>
    </row>
    <row r="988" ht="15.75" customHeight="1">
      <c r="G988" s="719"/>
    </row>
    <row r="989" ht="15.75" customHeight="1">
      <c r="G989" s="719"/>
    </row>
    <row r="990" ht="15.75" customHeight="1">
      <c r="G990" s="719"/>
    </row>
    <row r="991" ht="15.75" customHeight="1">
      <c r="G991" s="719"/>
    </row>
    <row r="992" ht="15.75" customHeight="1">
      <c r="G992" s="719"/>
    </row>
    <row r="993" ht="15.75" customHeight="1">
      <c r="G993" s="719"/>
    </row>
    <row r="994" ht="15.75" customHeight="1">
      <c r="G994" s="719"/>
    </row>
    <row r="995" ht="15.75" customHeight="1">
      <c r="G995" s="719"/>
    </row>
    <row r="996" ht="15.75" customHeight="1">
      <c r="G996" s="719"/>
    </row>
    <row r="997" ht="15.75" customHeight="1">
      <c r="G997" s="719"/>
    </row>
    <row r="998" ht="15.75" customHeight="1">
      <c r="G998" s="719"/>
    </row>
    <row r="999" ht="15.75" customHeight="1">
      <c r="G999" s="719"/>
    </row>
    <row r="1000" ht="15.75" customHeight="1">
      <c r="G1000" s="719"/>
    </row>
  </sheetData>
  <mergeCells count="15">
    <mergeCell ref="A8:E8"/>
    <mergeCell ref="A9:E9"/>
    <mergeCell ref="A10:I12"/>
    <mergeCell ref="A13:I28"/>
    <mergeCell ref="A29:I29"/>
    <mergeCell ref="A30:I30"/>
    <mergeCell ref="A31:I31"/>
    <mergeCell ref="A32:I32"/>
    <mergeCell ref="A1:I1"/>
    <mergeCell ref="A2:I2"/>
    <mergeCell ref="A3:I3"/>
    <mergeCell ref="A4:E4"/>
    <mergeCell ref="A5:E5"/>
    <mergeCell ref="A6:E6"/>
    <mergeCell ref="A7:E7"/>
  </mergeCells>
  <hyperlinks>
    <hyperlink r:id="rId1" ref="A32"/>
  </hyperlinks>
  <printOptions/>
  <pageMargins bottom="0.75" footer="0.0" header="0.0" left="0.7" right="0.7" top="0.75"/>
  <pageSetup paperSize="9" scale="93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7.14"/>
    <col customWidth="1" min="3" max="3" width="10.71"/>
    <col customWidth="1" min="4" max="4" width="9.86"/>
    <col customWidth="1" min="5" max="5" width="8.0"/>
    <col customWidth="1" min="6" max="6" width="5.71"/>
    <col customWidth="1" min="7" max="7" width="12.86"/>
    <col customWidth="1" min="8" max="9" width="11.86"/>
    <col customWidth="1" min="10" max="26" width="9.14"/>
  </cols>
  <sheetData>
    <row r="1" ht="37.5" customHeight="1">
      <c r="A1" s="1" t="s">
        <v>609</v>
      </c>
      <c r="J1" s="2"/>
      <c r="K1" s="720"/>
      <c r="L1" s="2"/>
      <c r="M1" s="2"/>
      <c r="N1" s="721">
        <v>1525.0</v>
      </c>
      <c r="O1" s="721">
        <v>1525.0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722">
        <v>44767.0</v>
      </c>
      <c r="J2" s="2"/>
      <c r="K2" s="720"/>
      <c r="L2" s="2"/>
      <c r="M2" s="2"/>
      <c r="N2" s="721"/>
      <c r="O2" s="72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723" t="s">
        <v>1</v>
      </c>
      <c r="B3" s="724" t="s">
        <v>27</v>
      </c>
      <c r="C3" s="725" t="s">
        <v>610</v>
      </c>
      <c r="D3" s="726" t="s">
        <v>611</v>
      </c>
      <c r="E3" s="727" t="s">
        <v>612</v>
      </c>
      <c r="F3" s="81"/>
      <c r="G3" s="728" t="s">
        <v>613</v>
      </c>
      <c r="H3" s="729" t="s">
        <v>614</v>
      </c>
      <c r="I3" s="730" t="s">
        <v>615</v>
      </c>
      <c r="J3" s="13"/>
      <c r="K3" s="731"/>
      <c r="L3" s="13"/>
      <c r="M3" s="13"/>
      <c r="N3" s="721"/>
      <c r="O3" s="721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6.5" customHeight="1">
      <c r="A4" s="732"/>
      <c r="B4" s="733"/>
      <c r="C4" s="17"/>
      <c r="D4" s="732"/>
      <c r="E4" s="734"/>
      <c r="F4" s="83"/>
      <c r="G4" s="735"/>
      <c r="H4" s="736" t="s">
        <v>616</v>
      </c>
      <c r="I4" s="737" t="s">
        <v>616</v>
      </c>
      <c r="J4" s="23"/>
      <c r="K4" s="731"/>
      <c r="L4" s="13"/>
      <c r="M4" s="13"/>
      <c r="N4" s="738"/>
      <c r="O4" s="738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20.25" customHeight="1">
      <c r="A5" s="739" t="s">
        <v>617</v>
      </c>
      <c r="B5" s="740" t="s">
        <v>618</v>
      </c>
      <c r="C5" s="741" t="s">
        <v>619</v>
      </c>
      <c r="D5" s="742">
        <v>3.0</v>
      </c>
      <c r="E5" s="743" t="s">
        <v>620</v>
      </c>
      <c r="F5" s="81"/>
      <c r="G5" s="744">
        <v>144.0</v>
      </c>
      <c r="H5" s="745">
        <v>260.0</v>
      </c>
      <c r="I5" s="746">
        <v>260.0</v>
      </c>
      <c r="J5" s="13"/>
      <c r="K5" s="731"/>
      <c r="L5" s="13"/>
      <c r="M5" s="13"/>
      <c r="N5" s="721"/>
      <c r="O5" s="72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0.25" customHeight="1">
      <c r="A6" s="747"/>
      <c r="B6" s="141"/>
      <c r="C6" s="748"/>
      <c r="D6" s="378">
        <v>4.0</v>
      </c>
      <c r="E6" s="142"/>
      <c r="F6" s="749"/>
      <c r="G6" s="750">
        <v>108.0</v>
      </c>
      <c r="H6" s="751">
        <v>420.0</v>
      </c>
      <c r="I6" s="752">
        <v>420.0</v>
      </c>
      <c r="J6" s="2"/>
      <c r="K6" s="731"/>
      <c r="L6" s="13"/>
      <c r="M6" s="13"/>
      <c r="N6" s="721"/>
      <c r="O6" s="721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747"/>
      <c r="B7" s="141"/>
      <c r="C7" s="748"/>
      <c r="D7" s="378">
        <v>6.0</v>
      </c>
      <c r="E7" s="142"/>
      <c r="F7" s="749"/>
      <c r="G7" s="750">
        <v>72.0</v>
      </c>
      <c r="H7" s="751">
        <v>430.0</v>
      </c>
      <c r="I7" s="752">
        <v>430.0</v>
      </c>
      <c r="J7" s="2"/>
      <c r="K7" s="731"/>
      <c r="L7" s="13"/>
      <c r="M7" s="13"/>
      <c r="N7" s="721"/>
      <c r="O7" s="721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747"/>
      <c r="B8" s="141"/>
      <c r="C8" s="748"/>
      <c r="D8" s="378">
        <v>8.0</v>
      </c>
      <c r="E8" s="142"/>
      <c r="F8" s="749"/>
      <c r="G8" s="750">
        <v>54.0</v>
      </c>
      <c r="H8" s="751">
        <v>550.0</v>
      </c>
      <c r="I8" s="752">
        <v>550.0</v>
      </c>
      <c r="J8" s="2"/>
      <c r="K8" s="731"/>
      <c r="L8" s="13"/>
      <c r="M8" s="13"/>
      <c r="N8" s="721"/>
      <c r="O8" s="721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747"/>
      <c r="B9" s="141"/>
      <c r="C9" s="748"/>
      <c r="D9" s="378">
        <v>9.0</v>
      </c>
      <c r="E9" s="142"/>
      <c r="F9" s="749"/>
      <c r="G9" s="750">
        <v>48.0</v>
      </c>
      <c r="H9" s="751">
        <v>560.0</v>
      </c>
      <c r="I9" s="752">
        <v>560.0</v>
      </c>
      <c r="J9" s="2"/>
      <c r="K9" s="731"/>
      <c r="L9" s="13"/>
      <c r="M9" s="13"/>
      <c r="N9" s="721"/>
      <c r="O9" s="721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747"/>
      <c r="B10" s="141"/>
      <c r="C10" s="748"/>
      <c r="D10" s="378">
        <v>10.0</v>
      </c>
      <c r="E10" s="142"/>
      <c r="F10" s="749"/>
      <c r="G10" s="750">
        <v>43.0</v>
      </c>
      <c r="H10" s="751">
        <v>630.0</v>
      </c>
      <c r="I10" s="752">
        <v>630.0</v>
      </c>
      <c r="J10" s="2"/>
      <c r="K10" s="731"/>
      <c r="L10" s="13"/>
      <c r="M10" s="13"/>
      <c r="N10" s="721"/>
      <c r="O10" s="72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747"/>
      <c r="B11" s="141"/>
      <c r="C11" s="748"/>
      <c r="D11" s="378">
        <v>12.0</v>
      </c>
      <c r="E11" s="142"/>
      <c r="F11" s="749"/>
      <c r="G11" s="750">
        <v>36.0</v>
      </c>
      <c r="H11" s="751">
        <v>690.0</v>
      </c>
      <c r="I11" s="752">
        <v>690.0</v>
      </c>
      <c r="J11" s="2"/>
      <c r="K11" s="731"/>
      <c r="L11" s="13"/>
      <c r="M11" s="13"/>
      <c r="N11" s="721"/>
      <c r="O11" s="72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747"/>
      <c r="B12" s="141"/>
      <c r="C12" s="748"/>
      <c r="D12" s="378">
        <v>15.0</v>
      </c>
      <c r="E12" s="142"/>
      <c r="F12" s="749"/>
      <c r="G12" s="750">
        <v>29.0</v>
      </c>
      <c r="H12" s="751">
        <v>890.0</v>
      </c>
      <c r="I12" s="752">
        <v>890.0</v>
      </c>
      <c r="J12" s="2"/>
      <c r="K12" s="731"/>
      <c r="L12" s="13"/>
      <c r="M12" s="13"/>
      <c r="N12" s="721"/>
      <c r="O12" s="7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747"/>
      <c r="B13" s="141"/>
      <c r="C13" s="748"/>
      <c r="D13" s="378">
        <v>18.0</v>
      </c>
      <c r="E13" s="142"/>
      <c r="F13" s="749"/>
      <c r="G13" s="750">
        <v>24.0</v>
      </c>
      <c r="H13" s="751">
        <v>980.0</v>
      </c>
      <c r="I13" s="752">
        <v>980.0</v>
      </c>
      <c r="J13" s="2"/>
      <c r="K13" s="731"/>
      <c r="L13" s="13"/>
      <c r="M13" s="13"/>
      <c r="N13" s="721"/>
      <c r="O13" s="72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753"/>
      <c r="B14" s="143"/>
      <c r="C14" s="754"/>
      <c r="D14" s="378">
        <v>20.0</v>
      </c>
      <c r="E14" s="122"/>
      <c r="F14" s="755"/>
      <c r="G14" s="750">
        <v>21.0</v>
      </c>
      <c r="H14" s="751">
        <v>1100.0</v>
      </c>
      <c r="I14" s="752">
        <v>1100.0</v>
      </c>
      <c r="J14" s="2"/>
      <c r="K14" s="731"/>
      <c r="L14" s="13"/>
      <c r="M14" s="13"/>
      <c r="N14" s="721"/>
      <c r="O14" s="72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756" t="s">
        <v>617</v>
      </c>
      <c r="B15" s="757" t="s">
        <v>621</v>
      </c>
      <c r="C15" s="758" t="s">
        <v>622</v>
      </c>
      <c r="D15" s="378">
        <v>3.0</v>
      </c>
      <c r="E15" s="759" t="s">
        <v>620</v>
      </c>
      <c r="F15" s="760"/>
      <c r="G15" s="750">
        <v>144.0</v>
      </c>
      <c r="H15" s="751">
        <v>520.0</v>
      </c>
      <c r="I15" s="752">
        <v>520.0</v>
      </c>
      <c r="J15" s="13"/>
      <c r="K15" s="731"/>
      <c r="L15" s="13"/>
      <c r="M15" s="13"/>
      <c r="N15" s="721"/>
      <c r="O15" s="721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0.25" customHeight="1">
      <c r="A16" s="747"/>
      <c r="B16" s="141"/>
      <c r="C16" s="748"/>
      <c r="D16" s="378">
        <v>10.0</v>
      </c>
      <c r="E16" s="142"/>
      <c r="F16" s="749"/>
      <c r="G16" s="750">
        <v>43.0</v>
      </c>
      <c r="H16" s="751">
        <v>1300.0</v>
      </c>
      <c r="I16" s="752">
        <v>1300.0</v>
      </c>
      <c r="J16" s="2"/>
      <c r="K16" s="731"/>
      <c r="L16" s="13"/>
      <c r="M16" s="13"/>
      <c r="N16" s="721"/>
      <c r="O16" s="72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753"/>
      <c r="B17" s="143"/>
      <c r="C17" s="754"/>
      <c r="D17" s="378">
        <v>15.0</v>
      </c>
      <c r="E17" s="122"/>
      <c r="F17" s="755"/>
      <c r="G17" s="750">
        <v>29.0</v>
      </c>
      <c r="H17" s="751">
        <v>1700.0</v>
      </c>
      <c r="I17" s="752">
        <v>1700.0</v>
      </c>
      <c r="J17" s="2"/>
      <c r="K17" s="731"/>
      <c r="L17" s="13"/>
      <c r="M17" s="13"/>
      <c r="N17" s="721"/>
      <c r="O17" s="72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756" t="s">
        <v>623</v>
      </c>
      <c r="B18" s="757" t="s">
        <v>618</v>
      </c>
      <c r="C18" s="758" t="s">
        <v>619</v>
      </c>
      <c r="D18" s="761" t="s">
        <v>624</v>
      </c>
      <c r="E18" s="759" t="s">
        <v>625</v>
      </c>
      <c r="F18" s="760"/>
      <c r="G18" s="750"/>
      <c r="H18" s="751"/>
      <c r="I18" s="752"/>
      <c r="J18" s="13"/>
      <c r="K18" s="731"/>
      <c r="L18" s="13"/>
      <c r="M18" s="13"/>
      <c r="N18" s="721"/>
      <c r="O18" s="721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20.25" customHeight="1">
      <c r="A19" s="747"/>
      <c r="B19" s="141"/>
      <c r="C19" s="748"/>
      <c r="D19" s="378">
        <v>10.0</v>
      </c>
      <c r="E19" s="142"/>
      <c r="F19" s="749"/>
      <c r="G19" s="750">
        <v>40.0</v>
      </c>
      <c r="H19" s="751">
        <v>1350.0</v>
      </c>
      <c r="I19" s="752">
        <v>1350.0</v>
      </c>
      <c r="J19" s="2"/>
      <c r="K19" s="731"/>
      <c r="L19" s="13"/>
      <c r="M19" s="13"/>
      <c r="N19" s="721"/>
      <c r="O19" s="72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753"/>
      <c r="B20" s="143"/>
      <c r="C20" s="754"/>
      <c r="D20" s="378" t="s">
        <v>624</v>
      </c>
      <c r="E20" s="122"/>
      <c r="F20" s="755"/>
      <c r="G20" s="750"/>
      <c r="H20" s="751"/>
      <c r="I20" s="752"/>
      <c r="J20" s="2"/>
      <c r="K20" s="731"/>
      <c r="L20" s="13"/>
      <c r="M20" s="13"/>
      <c r="N20" s="721"/>
      <c r="O20" s="72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762" t="s">
        <v>626</v>
      </c>
      <c r="B21" s="757" t="s">
        <v>627</v>
      </c>
      <c r="C21" s="758" t="s">
        <v>628</v>
      </c>
      <c r="D21" s="761" t="s">
        <v>624</v>
      </c>
      <c r="E21" s="759" t="s">
        <v>625</v>
      </c>
      <c r="F21" s="760"/>
      <c r="G21" s="750"/>
      <c r="H21" s="751"/>
      <c r="I21" s="752"/>
      <c r="J21" s="13"/>
      <c r="K21" s="731"/>
      <c r="L21" s="13"/>
      <c r="M21" s="13"/>
      <c r="N21" s="721"/>
      <c r="O21" s="721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0.25" customHeight="1">
      <c r="A22" s="747"/>
      <c r="B22" s="141"/>
      <c r="C22" s="748"/>
      <c r="D22" s="378">
        <v>18.0</v>
      </c>
      <c r="E22" s="142"/>
      <c r="F22" s="749"/>
      <c r="G22" s="750">
        <v>22.0</v>
      </c>
      <c r="H22" s="751">
        <v>2700.0</v>
      </c>
      <c r="I22" s="752">
        <v>2700.0</v>
      </c>
      <c r="J22" s="2"/>
      <c r="K22" s="731"/>
      <c r="L22" s="13"/>
      <c r="M22" s="13"/>
      <c r="N22" s="721"/>
      <c r="O22" s="72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753"/>
      <c r="B23" s="143"/>
      <c r="C23" s="754"/>
      <c r="D23" s="378" t="s">
        <v>624</v>
      </c>
      <c r="E23" s="122"/>
      <c r="F23" s="755"/>
      <c r="G23" s="750"/>
      <c r="H23" s="751"/>
      <c r="I23" s="752"/>
      <c r="J23" s="2"/>
      <c r="K23" s="731"/>
      <c r="L23" s="13"/>
      <c r="M23" s="13"/>
      <c r="N23" s="721"/>
      <c r="O23" s="72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763" t="s">
        <v>629</v>
      </c>
      <c r="B24" s="251"/>
      <c r="C24" s="764" t="s">
        <v>630</v>
      </c>
      <c r="D24" s="378">
        <v>9.0</v>
      </c>
      <c r="E24" s="759" t="s">
        <v>625</v>
      </c>
      <c r="F24" s="760"/>
      <c r="G24" s="750">
        <v>76.0</v>
      </c>
      <c r="H24" s="751">
        <v>470.0</v>
      </c>
      <c r="I24" s="752">
        <v>470.0</v>
      </c>
      <c r="J24" s="13"/>
      <c r="K24" s="731"/>
      <c r="L24" s="13"/>
      <c r="M24" s="13"/>
      <c r="N24" s="721"/>
      <c r="O24" s="721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0.25" customHeight="1">
      <c r="A25" s="765"/>
      <c r="B25" s="766"/>
      <c r="C25" s="754"/>
      <c r="D25" s="378">
        <v>12.0</v>
      </c>
      <c r="E25" s="122"/>
      <c r="F25" s="755"/>
      <c r="G25" s="750">
        <v>57.0</v>
      </c>
      <c r="H25" s="751">
        <v>670.0</v>
      </c>
      <c r="I25" s="752">
        <v>670.0</v>
      </c>
      <c r="J25" s="2"/>
      <c r="K25" s="731"/>
      <c r="L25" s="13"/>
      <c r="M25" s="13"/>
      <c r="N25" s="721"/>
      <c r="O25" s="72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0.25" customHeight="1">
      <c r="A26" s="763" t="s">
        <v>629</v>
      </c>
      <c r="B26" s="251"/>
      <c r="C26" s="764" t="s">
        <v>630</v>
      </c>
      <c r="D26" s="378">
        <v>9.0</v>
      </c>
      <c r="E26" s="759" t="s">
        <v>631</v>
      </c>
      <c r="F26" s="760"/>
      <c r="G26" s="750">
        <v>76.0</v>
      </c>
      <c r="H26" s="767">
        <v>370.0</v>
      </c>
      <c r="I26" s="768">
        <v>400.0</v>
      </c>
      <c r="J26" s="2"/>
      <c r="K26" s="731"/>
      <c r="L26" s="13"/>
      <c r="M26" s="13"/>
      <c r="N26" s="721"/>
      <c r="O26" s="7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769"/>
      <c r="B27" s="770"/>
      <c r="C27" s="17"/>
      <c r="D27" s="771">
        <v>12.0</v>
      </c>
      <c r="E27" s="734"/>
      <c r="F27" s="83"/>
      <c r="G27" s="772">
        <v>57.0</v>
      </c>
      <c r="H27" s="773">
        <v>460.0</v>
      </c>
      <c r="I27" s="774">
        <v>500.0</v>
      </c>
      <c r="J27" s="2"/>
      <c r="K27" s="731"/>
      <c r="L27" s="13"/>
      <c r="M27" s="13"/>
      <c r="N27" s="721"/>
      <c r="O27" s="72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386"/>
      <c r="J28" s="2"/>
      <c r="K28" s="720"/>
      <c r="L28" s="2"/>
      <c r="M28" s="2"/>
      <c r="N28" s="721"/>
      <c r="O28" s="721"/>
      <c r="P28" s="2"/>
      <c r="Q28" s="2"/>
      <c r="R28" s="2"/>
      <c r="S28" s="2"/>
      <c r="T28" s="2"/>
      <c r="U28" s="2"/>
      <c r="V28" s="2"/>
      <c r="W28" s="88"/>
      <c r="X28" s="88"/>
      <c r="Y28" s="88"/>
      <c r="Z28" s="88"/>
    </row>
    <row r="29" ht="17.25" customHeight="1">
      <c r="A29" s="775" t="s">
        <v>632</v>
      </c>
      <c r="J29" s="2"/>
      <c r="K29" s="720"/>
      <c r="L29" s="2"/>
      <c r="M29" s="2"/>
      <c r="N29" s="721"/>
      <c r="O29" s="721"/>
      <c r="P29" s="2"/>
      <c r="Q29" s="2"/>
      <c r="R29" s="2"/>
      <c r="S29" s="2"/>
      <c r="T29" s="2"/>
      <c r="U29" s="2"/>
      <c r="V29" s="2"/>
      <c r="W29" s="88"/>
      <c r="X29" s="88"/>
      <c r="Y29" s="88"/>
      <c r="Z29" s="88"/>
    </row>
    <row r="30" ht="17.25" customHeight="1">
      <c r="A30" s="775" t="s">
        <v>633</v>
      </c>
      <c r="J30" s="2"/>
      <c r="K30" s="720"/>
      <c r="L30" s="2"/>
      <c r="M30" s="2"/>
      <c r="N30" s="721"/>
      <c r="O30" s="721"/>
      <c r="P30" s="2"/>
      <c r="Q30" s="2"/>
      <c r="R30" s="2"/>
      <c r="S30" s="2"/>
      <c r="T30" s="2"/>
      <c r="U30" s="2"/>
      <c r="V30" s="2"/>
      <c r="W30" s="88"/>
      <c r="X30" s="88"/>
      <c r="Y30" s="88"/>
      <c r="Z30" s="88"/>
    </row>
    <row r="31" ht="15.0" customHeight="1">
      <c r="A31" s="74"/>
      <c r="J31" s="2"/>
      <c r="K31" s="720"/>
      <c r="L31" s="2"/>
      <c r="M31" s="2"/>
      <c r="N31" s="721"/>
      <c r="O31" s="72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76" t="s">
        <v>18</v>
      </c>
      <c r="J32" s="77"/>
      <c r="K32" s="77"/>
      <c r="L32" s="77"/>
      <c r="M32" s="7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76" t="s">
        <v>608</v>
      </c>
      <c r="J33" s="77"/>
      <c r="K33" s="77"/>
      <c r="L33" s="77"/>
      <c r="M33" s="7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8" t="s">
        <v>20</v>
      </c>
      <c r="J34" s="718"/>
      <c r="K34" s="77"/>
      <c r="L34" s="77"/>
      <c r="M34" s="7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776"/>
      <c r="C35" s="386"/>
      <c r="D35" s="385"/>
      <c r="E35" s="385"/>
      <c r="F35" s="385"/>
      <c r="G35" s="2"/>
      <c r="H35" s="2"/>
      <c r="I35" s="2"/>
      <c r="J35" s="2"/>
      <c r="K35" s="720"/>
      <c r="L35" s="2"/>
      <c r="M35" s="2"/>
      <c r="N35" s="721"/>
      <c r="O35" s="72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776"/>
      <c r="C36" s="386"/>
      <c r="D36" s="385"/>
      <c r="E36" s="385"/>
      <c r="F36" s="385"/>
      <c r="G36" s="2"/>
      <c r="H36" s="2"/>
      <c r="I36" s="2"/>
      <c r="J36" s="2"/>
      <c r="K36" s="720"/>
      <c r="L36" s="2"/>
      <c r="M36" s="2"/>
      <c r="N36" s="721"/>
      <c r="O36" s="72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776"/>
      <c r="C37" s="386"/>
      <c r="D37" s="385"/>
      <c r="E37" s="385"/>
      <c r="F37" s="385"/>
      <c r="G37" s="2"/>
      <c r="H37" s="2"/>
      <c r="I37" s="2"/>
      <c r="J37" s="2"/>
      <c r="K37" s="720"/>
      <c r="L37" s="2"/>
      <c r="M37" s="2"/>
      <c r="N37" s="721"/>
      <c r="O37" s="72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776"/>
      <c r="C38" s="386"/>
      <c r="D38" s="385"/>
      <c r="E38" s="385"/>
      <c r="F38" s="385"/>
      <c r="G38" s="2"/>
      <c r="H38" s="2"/>
      <c r="I38" s="2"/>
      <c r="J38" s="2"/>
      <c r="K38" s="720"/>
      <c r="L38" s="2"/>
      <c r="M38" s="2"/>
      <c r="N38" s="721"/>
      <c r="O38" s="72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776"/>
      <c r="C39" s="386"/>
      <c r="D39" s="385"/>
      <c r="E39" s="385"/>
      <c r="F39" s="385"/>
      <c r="G39" s="2"/>
      <c r="H39" s="2"/>
      <c r="I39" s="2"/>
      <c r="J39" s="2"/>
      <c r="K39" s="720"/>
      <c r="L39" s="2"/>
      <c r="M39" s="2"/>
      <c r="N39" s="721"/>
      <c r="O39" s="72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776"/>
      <c r="C40" s="386"/>
      <c r="D40" s="385"/>
      <c r="E40" s="385"/>
      <c r="F40" s="385"/>
      <c r="G40" s="2"/>
      <c r="H40" s="2"/>
      <c r="I40" s="2"/>
      <c r="J40" s="2"/>
      <c r="K40" s="720"/>
      <c r="L40" s="2"/>
      <c r="M40" s="2"/>
      <c r="N40" s="721"/>
      <c r="O40" s="72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776"/>
      <c r="C41" s="386"/>
      <c r="D41" s="385"/>
      <c r="E41" s="385"/>
      <c r="F41" s="385"/>
      <c r="G41" s="2"/>
      <c r="H41" s="2"/>
      <c r="I41" s="2"/>
      <c r="J41" s="2"/>
      <c r="K41" s="720"/>
      <c r="L41" s="2"/>
      <c r="M41" s="2"/>
      <c r="N41" s="721"/>
      <c r="O41" s="72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776"/>
      <c r="C42" s="386"/>
      <c r="D42" s="385"/>
      <c r="E42" s="385"/>
      <c r="F42" s="385"/>
      <c r="G42" s="2"/>
      <c r="H42" s="2"/>
      <c r="I42" s="2"/>
      <c r="J42" s="2"/>
      <c r="K42" s="720"/>
      <c r="L42" s="2"/>
      <c r="M42" s="2"/>
      <c r="N42" s="721"/>
      <c r="O42" s="72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776"/>
      <c r="C43" s="386"/>
      <c r="D43" s="385"/>
      <c r="E43" s="385"/>
      <c r="F43" s="385"/>
      <c r="G43" s="2"/>
      <c r="H43" s="2"/>
      <c r="I43" s="2"/>
      <c r="J43" s="2"/>
      <c r="K43" s="720"/>
      <c r="L43" s="2"/>
      <c r="M43" s="2"/>
      <c r="N43" s="721"/>
      <c r="O43" s="72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776"/>
      <c r="C44" s="386"/>
      <c r="D44" s="385"/>
      <c r="E44" s="385"/>
      <c r="F44" s="385"/>
      <c r="G44" s="2"/>
      <c r="H44" s="2"/>
      <c r="I44" s="2"/>
      <c r="J44" s="2"/>
      <c r="K44" s="720"/>
      <c r="L44" s="2"/>
      <c r="M44" s="2"/>
      <c r="N44" s="721"/>
      <c r="O44" s="72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776"/>
      <c r="C45" s="386"/>
      <c r="D45" s="385"/>
      <c r="E45" s="385"/>
      <c r="F45" s="385"/>
      <c r="G45" s="2"/>
      <c r="H45" s="2"/>
      <c r="I45" s="2"/>
      <c r="J45" s="2"/>
      <c r="K45" s="720"/>
      <c r="L45" s="2"/>
      <c r="M45" s="2"/>
      <c r="N45" s="721"/>
      <c r="O45" s="72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776"/>
      <c r="C46" s="386"/>
      <c r="D46" s="385"/>
      <c r="E46" s="385"/>
      <c r="F46" s="385"/>
      <c r="G46" s="2"/>
      <c r="H46" s="2"/>
      <c r="I46" s="2"/>
      <c r="J46" s="2"/>
      <c r="K46" s="720"/>
      <c r="L46" s="2"/>
      <c r="M46" s="2"/>
      <c r="N46" s="721"/>
      <c r="O46" s="72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776"/>
      <c r="C47" s="386"/>
      <c r="D47" s="385"/>
      <c r="E47" s="385"/>
      <c r="F47" s="385"/>
      <c r="G47" s="2"/>
      <c r="H47" s="2"/>
      <c r="I47" s="2"/>
      <c r="J47" s="2"/>
      <c r="K47" s="720"/>
      <c r="L47" s="2"/>
      <c r="M47" s="2"/>
      <c r="N47" s="721"/>
      <c r="O47" s="72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776"/>
      <c r="C48" s="386"/>
      <c r="D48" s="385"/>
      <c r="E48" s="385"/>
      <c r="F48" s="385"/>
      <c r="G48" s="2"/>
      <c r="H48" s="2"/>
      <c r="I48" s="2"/>
      <c r="J48" s="2"/>
      <c r="K48" s="720"/>
      <c r="L48" s="2"/>
      <c r="M48" s="2"/>
      <c r="N48" s="721"/>
      <c r="O48" s="72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776"/>
      <c r="C49" s="386"/>
      <c r="D49" s="385"/>
      <c r="E49" s="385"/>
      <c r="F49" s="385"/>
      <c r="G49" s="2"/>
      <c r="H49" s="2"/>
      <c r="I49" s="2"/>
      <c r="J49" s="2"/>
      <c r="K49" s="720"/>
      <c r="L49" s="2"/>
      <c r="M49" s="2"/>
      <c r="N49" s="721"/>
      <c r="O49" s="72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776"/>
      <c r="C50" s="386"/>
      <c r="D50" s="385"/>
      <c r="E50" s="385"/>
      <c r="F50" s="385"/>
      <c r="G50" s="2"/>
      <c r="H50" s="2"/>
      <c r="I50" s="2"/>
      <c r="J50" s="2"/>
      <c r="K50" s="720"/>
      <c r="L50" s="2"/>
      <c r="M50" s="2"/>
      <c r="N50" s="721"/>
      <c r="O50" s="72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776"/>
      <c r="C51" s="386"/>
      <c r="D51" s="385"/>
      <c r="E51" s="385"/>
      <c r="F51" s="385"/>
      <c r="G51" s="2"/>
      <c r="H51" s="2"/>
      <c r="I51" s="2"/>
      <c r="J51" s="2"/>
      <c r="K51" s="720"/>
      <c r="L51" s="2"/>
      <c r="M51" s="2"/>
      <c r="N51" s="721"/>
      <c r="O51" s="72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776"/>
      <c r="C52" s="386"/>
      <c r="D52" s="385"/>
      <c r="E52" s="385"/>
      <c r="F52" s="385"/>
      <c r="G52" s="2"/>
      <c r="H52" s="2"/>
      <c r="I52" s="2"/>
      <c r="J52" s="2"/>
      <c r="K52" s="720"/>
      <c r="L52" s="2"/>
      <c r="M52" s="2"/>
      <c r="N52" s="721"/>
      <c r="O52" s="72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776"/>
      <c r="C53" s="386"/>
      <c r="D53" s="385"/>
      <c r="E53" s="385"/>
      <c r="F53" s="385"/>
      <c r="G53" s="2"/>
      <c r="H53" s="2"/>
      <c r="I53" s="2"/>
      <c r="J53" s="2"/>
      <c r="K53" s="720"/>
      <c r="L53" s="2"/>
      <c r="M53" s="2"/>
      <c r="N53" s="721"/>
      <c r="O53" s="72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776"/>
      <c r="C54" s="386"/>
      <c r="D54" s="385"/>
      <c r="E54" s="385"/>
      <c r="F54" s="385"/>
      <c r="G54" s="2"/>
      <c r="H54" s="2"/>
      <c r="I54" s="2"/>
      <c r="J54" s="2"/>
      <c r="K54" s="720"/>
      <c r="L54" s="2"/>
      <c r="M54" s="2"/>
      <c r="N54" s="721"/>
      <c r="O54" s="72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776"/>
      <c r="C55" s="386"/>
      <c r="D55" s="385"/>
      <c r="E55" s="385"/>
      <c r="F55" s="385"/>
      <c r="G55" s="2"/>
      <c r="H55" s="2"/>
      <c r="I55" s="2"/>
      <c r="J55" s="2"/>
      <c r="K55" s="720"/>
      <c r="L55" s="2"/>
      <c r="M55" s="2"/>
      <c r="N55" s="721"/>
      <c r="O55" s="72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776"/>
      <c r="C56" s="386"/>
      <c r="D56" s="385"/>
      <c r="E56" s="385"/>
      <c r="F56" s="385"/>
      <c r="G56" s="2"/>
      <c r="H56" s="2"/>
      <c r="I56" s="2"/>
      <c r="J56" s="2"/>
      <c r="K56" s="720"/>
      <c r="L56" s="2"/>
      <c r="M56" s="2"/>
      <c r="N56" s="721"/>
      <c r="O56" s="72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776"/>
      <c r="C57" s="386"/>
      <c r="D57" s="385"/>
      <c r="E57" s="385"/>
      <c r="F57" s="385"/>
      <c r="G57" s="2"/>
      <c r="H57" s="2"/>
      <c r="I57" s="2"/>
      <c r="J57" s="2"/>
      <c r="K57" s="720"/>
      <c r="L57" s="2"/>
      <c r="M57" s="2"/>
      <c r="N57" s="721"/>
      <c r="O57" s="72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776"/>
      <c r="C58" s="386"/>
      <c r="D58" s="385"/>
      <c r="E58" s="385"/>
      <c r="F58" s="385"/>
      <c r="G58" s="2"/>
      <c r="H58" s="2"/>
      <c r="I58" s="2"/>
      <c r="J58" s="2"/>
      <c r="K58" s="720"/>
      <c r="L58" s="2"/>
      <c r="M58" s="2"/>
      <c r="N58" s="721"/>
      <c r="O58" s="72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776"/>
      <c r="C59" s="386"/>
      <c r="D59" s="385"/>
      <c r="E59" s="385"/>
      <c r="F59" s="385"/>
      <c r="G59" s="2"/>
      <c r="H59" s="2"/>
      <c r="I59" s="2"/>
      <c r="J59" s="2"/>
      <c r="K59" s="720"/>
      <c r="L59" s="2"/>
      <c r="M59" s="2"/>
      <c r="N59" s="721"/>
      <c r="O59" s="72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776"/>
      <c r="C60" s="386"/>
      <c r="D60" s="385"/>
      <c r="E60" s="385"/>
      <c r="F60" s="385"/>
      <c r="G60" s="2"/>
      <c r="H60" s="2"/>
      <c r="I60" s="2"/>
      <c r="J60" s="2"/>
      <c r="K60" s="720"/>
      <c r="L60" s="2"/>
      <c r="M60" s="2"/>
      <c r="N60" s="721"/>
      <c r="O60" s="72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776"/>
      <c r="C61" s="386"/>
      <c r="D61" s="385"/>
      <c r="E61" s="385"/>
      <c r="F61" s="385"/>
      <c r="G61" s="2"/>
      <c r="H61" s="2"/>
      <c r="I61" s="2"/>
      <c r="J61" s="2"/>
      <c r="K61" s="720"/>
      <c r="L61" s="2"/>
      <c r="M61" s="2"/>
      <c r="N61" s="721"/>
      <c r="O61" s="72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776"/>
      <c r="C62" s="386"/>
      <c r="D62" s="385"/>
      <c r="E62" s="385"/>
      <c r="F62" s="385"/>
      <c r="G62" s="2"/>
      <c r="H62" s="2"/>
      <c r="I62" s="2"/>
      <c r="J62" s="2"/>
      <c r="K62" s="720"/>
      <c r="L62" s="2"/>
      <c r="M62" s="2"/>
      <c r="N62" s="721"/>
      <c r="O62" s="72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776"/>
      <c r="C63" s="386"/>
      <c r="D63" s="385"/>
      <c r="E63" s="385"/>
      <c r="F63" s="385"/>
      <c r="G63" s="2"/>
      <c r="H63" s="2"/>
      <c r="I63" s="2"/>
      <c r="J63" s="2"/>
      <c r="K63" s="720"/>
      <c r="L63" s="2"/>
      <c r="M63" s="2"/>
      <c r="N63" s="721"/>
      <c r="O63" s="72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776"/>
      <c r="C64" s="386"/>
      <c r="D64" s="385"/>
      <c r="E64" s="385"/>
      <c r="F64" s="385"/>
      <c r="G64" s="2"/>
      <c r="H64" s="2"/>
      <c r="I64" s="2"/>
      <c r="J64" s="2"/>
      <c r="K64" s="720"/>
      <c r="L64" s="2"/>
      <c r="M64" s="2"/>
      <c r="N64" s="721"/>
      <c r="O64" s="72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776"/>
      <c r="C65" s="386"/>
      <c r="D65" s="385"/>
      <c r="E65" s="385"/>
      <c r="F65" s="385"/>
      <c r="G65" s="2"/>
      <c r="H65" s="2"/>
      <c r="I65" s="2"/>
      <c r="J65" s="2"/>
      <c r="K65" s="720"/>
      <c r="L65" s="2"/>
      <c r="M65" s="2"/>
      <c r="N65" s="721"/>
      <c r="O65" s="72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776"/>
      <c r="C66" s="386"/>
      <c r="D66" s="385"/>
      <c r="E66" s="385"/>
      <c r="F66" s="385"/>
      <c r="G66" s="2"/>
      <c r="H66" s="2"/>
      <c r="I66" s="2"/>
      <c r="J66" s="2"/>
      <c r="K66" s="720"/>
      <c r="L66" s="2"/>
      <c r="M66" s="2"/>
      <c r="N66" s="721"/>
      <c r="O66" s="72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776"/>
      <c r="C67" s="386"/>
      <c r="D67" s="385"/>
      <c r="E67" s="385"/>
      <c r="F67" s="385"/>
      <c r="G67" s="2"/>
      <c r="H67" s="2"/>
      <c r="I67" s="2"/>
      <c r="J67" s="2"/>
      <c r="K67" s="720"/>
      <c r="L67" s="2"/>
      <c r="M67" s="2"/>
      <c r="N67" s="721"/>
      <c r="O67" s="72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776"/>
      <c r="C68" s="386"/>
      <c r="D68" s="385"/>
      <c r="E68" s="385"/>
      <c r="F68" s="385"/>
      <c r="G68" s="2"/>
      <c r="H68" s="2"/>
      <c r="I68" s="2"/>
      <c r="J68" s="2"/>
      <c r="K68" s="720"/>
      <c r="L68" s="2"/>
      <c r="M68" s="2"/>
      <c r="N68" s="721"/>
      <c r="O68" s="72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776"/>
      <c r="C69" s="386"/>
      <c r="D69" s="385"/>
      <c r="E69" s="385"/>
      <c r="F69" s="385"/>
      <c r="G69" s="2"/>
      <c r="H69" s="2"/>
      <c r="I69" s="2"/>
      <c r="J69" s="2"/>
      <c r="K69" s="720"/>
      <c r="L69" s="2"/>
      <c r="M69" s="2"/>
      <c r="N69" s="721"/>
      <c r="O69" s="72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776"/>
      <c r="C70" s="386"/>
      <c r="D70" s="385"/>
      <c r="E70" s="385"/>
      <c r="F70" s="385"/>
      <c r="G70" s="2"/>
      <c r="H70" s="2"/>
      <c r="I70" s="2"/>
      <c r="J70" s="2"/>
      <c r="K70" s="720"/>
      <c r="L70" s="2"/>
      <c r="M70" s="2"/>
      <c r="N70" s="721"/>
      <c r="O70" s="72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776"/>
      <c r="C71" s="386"/>
      <c r="D71" s="385"/>
      <c r="E71" s="385"/>
      <c r="F71" s="385"/>
      <c r="G71" s="2"/>
      <c r="H71" s="2"/>
      <c r="I71" s="2"/>
      <c r="J71" s="2"/>
      <c r="K71" s="720"/>
      <c r="L71" s="2"/>
      <c r="M71" s="2"/>
      <c r="N71" s="721"/>
      <c r="O71" s="72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776"/>
      <c r="C72" s="386"/>
      <c r="D72" s="385"/>
      <c r="E72" s="385"/>
      <c r="F72" s="385"/>
      <c r="G72" s="108"/>
      <c r="H72" s="2"/>
      <c r="I72" s="2"/>
      <c r="J72" s="2"/>
      <c r="K72" s="720"/>
      <c r="L72" s="2"/>
      <c r="M72" s="2"/>
      <c r="N72" s="721"/>
      <c r="O72" s="72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776"/>
      <c r="C73" s="386"/>
      <c r="D73" s="385"/>
      <c r="E73" s="385"/>
      <c r="F73" s="385"/>
      <c r="G73" s="108"/>
      <c r="H73" s="2"/>
      <c r="I73" s="2"/>
      <c r="J73" s="2"/>
      <c r="K73" s="720"/>
      <c r="L73" s="2"/>
      <c r="M73" s="2"/>
      <c r="N73" s="721"/>
      <c r="O73" s="72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776"/>
      <c r="C74" s="386"/>
      <c r="D74" s="385"/>
      <c r="E74" s="385"/>
      <c r="F74" s="385"/>
      <c r="G74" s="108"/>
      <c r="H74" s="2"/>
      <c r="I74" s="2"/>
      <c r="J74" s="2"/>
      <c r="K74" s="720"/>
      <c r="L74" s="2"/>
      <c r="M74" s="2"/>
      <c r="N74" s="721"/>
      <c r="O74" s="72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776"/>
      <c r="C75" s="386"/>
      <c r="D75" s="385"/>
      <c r="E75" s="385"/>
      <c r="F75" s="385"/>
      <c r="G75" s="108"/>
      <c r="H75" s="2"/>
      <c r="I75" s="2"/>
      <c r="J75" s="2"/>
      <c r="K75" s="720"/>
      <c r="L75" s="2"/>
      <c r="M75" s="2"/>
      <c r="N75" s="721"/>
      <c r="O75" s="72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776"/>
      <c r="C76" s="386"/>
      <c r="D76" s="385"/>
      <c r="E76" s="385"/>
      <c r="F76" s="385"/>
      <c r="G76" s="108"/>
      <c r="H76" s="2"/>
      <c r="I76" s="2"/>
      <c r="J76" s="2"/>
      <c r="K76" s="720"/>
      <c r="L76" s="2"/>
      <c r="M76" s="2"/>
      <c r="N76" s="721"/>
      <c r="O76" s="72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776"/>
      <c r="C77" s="386"/>
      <c r="D77" s="385"/>
      <c r="E77" s="385"/>
      <c r="F77" s="385"/>
      <c r="G77" s="108"/>
      <c r="H77" s="2"/>
      <c r="I77" s="2"/>
      <c r="J77" s="2"/>
      <c r="K77" s="720"/>
      <c r="L77" s="2"/>
      <c r="M77" s="2"/>
      <c r="N77" s="721"/>
      <c r="O77" s="72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776"/>
      <c r="C78" s="386"/>
      <c r="D78" s="385"/>
      <c r="E78" s="385"/>
      <c r="F78" s="385"/>
      <c r="G78" s="108"/>
      <c r="H78" s="2"/>
      <c r="I78" s="2"/>
      <c r="J78" s="2"/>
      <c r="K78" s="720"/>
      <c r="L78" s="2"/>
      <c r="M78" s="2"/>
      <c r="N78" s="721"/>
      <c r="O78" s="72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776"/>
      <c r="C79" s="386"/>
      <c r="D79" s="385"/>
      <c r="E79" s="385"/>
      <c r="F79" s="385"/>
      <c r="G79" s="108"/>
      <c r="H79" s="2"/>
      <c r="I79" s="2"/>
      <c r="J79" s="2"/>
      <c r="K79" s="720"/>
      <c r="L79" s="2"/>
      <c r="M79" s="2"/>
      <c r="N79" s="721"/>
      <c r="O79" s="72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776"/>
      <c r="C80" s="386"/>
      <c r="D80" s="385"/>
      <c r="E80" s="385"/>
      <c r="F80" s="385"/>
      <c r="G80" s="108"/>
      <c r="H80" s="2"/>
      <c r="I80" s="2"/>
      <c r="J80" s="2"/>
      <c r="K80" s="720"/>
      <c r="L80" s="2"/>
      <c r="M80" s="2"/>
      <c r="N80" s="721"/>
      <c r="O80" s="72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776"/>
      <c r="C81" s="386"/>
      <c r="D81" s="385"/>
      <c r="E81" s="385"/>
      <c r="F81" s="385"/>
      <c r="G81" s="108"/>
      <c r="H81" s="2"/>
      <c r="I81" s="2"/>
      <c r="J81" s="2"/>
      <c r="K81" s="720"/>
      <c r="L81" s="2"/>
      <c r="M81" s="2"/>
      <c r="N81" s="721"/>
      <c r="O81" s="72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776"/>
      <c r="C82" s="386"/>
      <c r="D82" s="385"/>
      <c r="E82" s="385"/>
      <c r="F82" s="385"/>
      <c r="G82" s="108"/>
      <c r="H82" s="2"/>
      <c r="I82" s="2"/>
      <c r="J82" s="2"/>
      <c r="K82" s="720"/>
      <c r="L82" s="2"/>
      <c r="M82" s="2"/>
      <c r="N82" s="721"/>
      <c r="O82" s="72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776"/>
      <c r="C83" s="386"/>
      <c r="D83" s="385"/>
      <c r="E83" s="385"/>
      <c r="F83" s="385"/>
      <c r="G83" s="108"/>
      <c r="H83" s="2"/>
      <c r="I83" s="2"/>
      <c r="J83" s="2"/>
      <c r="K83" s="720"/>
      <c r="L83" s="2"/>
      <c r="M83" s="2"/>
      <c r="N83" s="721"/>
      <c r="O83" s="72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776"/>
      <c r="C84" s="386"/>
      <c r="D84" s="385"/>
      <c r="E84" s="385"/>
      <c r="F84" s="385"/>
      <c r="G84" s="108"/>
      <c r="H84" s="2"/>
      <c r="I84" s="2"/>
      <c r="J84" s="2"/>
      <c r="K84" s="720"/>
      <c r="L84" s="2"/>
      <c r="M84" s="2"/>
      <c r="N84" s="721"/>
      <c r="O84" s="72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776"/>
      <c r="C85" s="386"/>
      <c r="D85" s="385"/>
      <c r="E85" s="385"/>
      <c r="F85" s="385"/>
      <c r="G85" s="108"/>
      <c r="H85" s="2"/>
      <c r="I85" s="2"/>
      <c r="J85" s="2"/>
      <c r="K85" s="720"/>
      <c r="L85" s="2"/>
      <c r="M85" s="2"/>
      <c r="N85" s="721"/>
      <c r="O85" s="72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776"/>
      <c r="C86" s="386"/>
      <c r="D86" s="385"/>
      <c r="E86" s="385"/>
      <c r="F86" s="385"/>
      <c r="G86" s="108"/>
      <c r="H86" s="2"/>
      <c r="I86" s="2"/>
      <c r="J86" s="2"/>
      <c r="K86" s="720"/>
      <c r="L86" s="2"/>
      <c r="M86" s="2"/>
      <c r="N86" s="721"/>
      <c r="O86" s="72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776"/>
      <c r="C87" s="386"/>
      <c r="D87" s="385"/>
      <c r="E87" s="385"/>
      <c r="F87" s="385"/>
      <c r="G87" s="108"/>
      <c r="H87" s="2"/>
      <c r="I87" s="2"/>
      <c r="J87" s="2"/>
      <c r="K87" s="720"/>
      <c r="L87" s="2"/>
      <c r="M87" s="2"/>
      <c r="N87" s="721"/>
      <c r="O87" s="72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776"/>
      <c r="C88" s="386"/>
      <c r="D88" s="385"/>
      <c r="E88" s="385"/>
      <c r="F88" s="385"/>
      <c r="G88" s="108"/>
      <c r="H88" s="2"/>
      <c r="I88" s="2"/>
      <c r="J88" s="2"/>
      <c r="K88" s="720"/>
      <c r="L88" s="2"/>
      <c r="M88" s="2"/>
      <c r="N88" s="721"/>
      <c r="O88" s="72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776"/>
      <c r="C89" s="386"/>
      <c r="D89" s="385"/>
      <c r="E89" s="385"/>
      <c r="F89" s="385"/>
      <c r="G89" s="108"/>
      <c r="H89" s="2"/>
      <c r="I89" s="2"/>
      <c r="J89" s="2"/>
      <c r="K89" s="720"/>
      <c r="L89" s="2"/>
      <c r="M89" s="2"/>
      <c r="N89" s="721"/>
      <c r="O89" s="72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776"/>
      <c r="C90" s="386"/>
      <c r="D90" s="385"/>
      <c r="E90" s="385"/>
      <c r="F90" s="385"/>
      <c r="G90" s="108"/>
      <c r="H90" s="2"/>
      <c r="I90" s="2"/>
      <c r="J90" s="2"/>
      <c r="K90" s="720"/>
      <c r="L90" s="2"/>
      <c r="M90" s="2"/>
      <c r="N90" s="721"/>
      <c r="O90" s="72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776"/>
      <c r="C91" s="386"/>
      <c r="D91" s="385"/>
      <c r="E91" s="385"/>
      <c r="F91" s="385"/>
      <c r="G91" s="108"/>
      <c r="H91" s="2"/>
      <c r="I91" s="2"/>
      <c r="J91" s="2"/>
      <c r="K91" s="720"/>
      <c r="L91" s="2"/>
      <c r="M91" s="2"/>
      <c r="N91" s="721"/>
      <c r="O91" s="72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776"/>
      <c r="C92" s="386"/>
      <c r="D92" s="385"/>
      <c r="E92" s="385"/>
      <c r="F92" s="385"/>
      <c r="G92" s="108"/>
      <c r="H92" s="2"/>
      <c r="I92" s="2"/>
      <c r="J92" s="2"/>
      <c r="K92" s="720"/>
      <c r="L92" s="2"/>
      <c r="M92" s="2"/>
      <c r="N92" s="721"/>
      <c r="O92" s="72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776"/>
      <c r="C93" s="386"/>
      <c r="D93" s="385"/>
      <c r="E93" s="385"/>
      <c r="F93" s="385"/>
      <c r="G93" s="108"/>
      <c r="H93" s="2"/>
      <c r="I93" s="2"/>
      <c r="J93" s="2"/>
      <c r="K93" s="720"/>
      <c r="L93" s="2"/>
      <c r="M93" s="2"/>
      <c r="N93" s="721"/>
      <c r="O93" s="72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776"/>
      <c r="C94" s="386"/>
      <c r="D94" s="385"/>
      <c r="E94" s="385"/>
      <c r="F94" s="385"/>
      <c r="G94" s="108"/>
      <c r="H94" s="2"/>
      <c r="I94" s="2"/>
      <c r="J94" s="2"/>
      <c r="K94" s="720"/>
      <c r="L94" s="2"/>
      <c r="M94" s="2"/>
      <c r="N94" s="721"/>
      <c r="O94" s="72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776"/>
      <c r="C95" s="386"/>
      <c r="D95" s="385"/>
      <c r="E95" s="385"/>
      <c r="F95" s="385"/>
      <c r="G95" s="108"/>
      <c r="H95" s="2"/>
      <c r="I95" s="2"/>
      <c r="J95" s="2"/>
      <c r="K95" s="720"/>
      <c r="L95" s="2"/>
      <c r="M95" s="2"/>
      <c r="N95" s="721"/>
      <c r="O95" s="72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776"/>
      <c r="C96" s="386"/>
      <c r="D96" s="385"/>
      <c r="E96" s="385"/>
      <c r="F96" s="385"/>
      <c r="G96" s="108"/>
      <c r="H96" s="2"/>
      <c r="I96" s="2"/>
      <c r="J96" s="2"/>
      <c r="K96" s="720"/>
      <c r="L96" s="2"/>
      <c r="M96" s="2"/>
      <c r="N96" s="721"/>
      <c r="O96" s="72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776"/>
      <c r="C97" s="386"/>
      <c r="D97" s="385"/>
      <c r="E97" s="385"/>
      <c r="F97" s="385"/>
      <c r="G97" s="108"/>
      <c r="H97" s="2"/>
      <c r="I97" s="2"/>
      <c r="J97" s="2"/>
      <c r="K97" s="720"/>
      <c r="L97" s="2"/>
      <c r="M97" s="2"/>
      <c r="N97" s="721"/>
      <c r="O97" s="72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776"/>
      <c r="C98" s="386"/>
      <c r="D98" s="385"/>
      <c r="E98" s="385"/>
      <c r="F98" s="385"/>
      <c r="G98" s="108"/>
      <c r="H98" s="2"/>
      <c r="I98" s="2"/>
      <c r="J98" s="2"/>
      <c r="K98" s="720"/>
      <c r="L98" s="2"/>
      <c r="M98" s="2"/>
      <c r="N98" s="721"/>
      <c r="O98" s="72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776"/>
      <c r="C99" s="386"/>
      <c r="D99" s="385"/>
      <c r="E99" s="385"/>
      <c r="F99" s="385"/>
      <c r="G99" s="108"/>
      <c r="H99" s="2"/>
      <c r="I99" s="2"/>
      <c r="J99" s="2"/>
      <c r="K99" s="720"/>
      <c r="L99" s="2"/>
      <c r="M99" s="2"/>
      <c r="N99" s="721"/>
      <c r="O99" s="72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776"/>
      <c r="C100" s="386"/>
      <c r="D100" s="385"/>
      <c r="E100" s="385"/>
      <c r="F100" s="385"/>
      <c r="G100" s="108"/>
      <c r="H100" s="2"/>
      <c r="I100" s="2"/>
      <c r="J100" s="2"/>
      <c r="K100" s="720"/>
      <c r="L100" s="2"/>
      <c r="M100" s="2"/>
      <c r="N100" s="721"/>
      <c r="O100" s="72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776"/>
      <c r="C101" s="386"/>
      <c r="D101" s="385"/>
      <c r="E101" s="385"/>
      <c r="F101" s="385"/>
      <c r="G101" s="108"/>
      <c r="H101" s="2"/>
      <c r="I101" s="2"/>
      <c r="J101" s="2"/>
      <c r="K101" s="720"/>
      <c r="L101" s="2"/>
      <c r="M101" s="2"/>
      <c r="N101" s="721"/>
      <c r="O101" s="72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776"/>
      <c r="C102" s="386"/>
      <c r="D102" s="385"/>
      <c r="E102" s="385"/>
      <c r="F102" s="385"/>
      <c r="G102" s="108"/>
      <c r="H102" s="2"/>
      <c r="I102" s="2"/>
      <c r="J102" s="2"/>
      <c r="K102" s="720"/>
      <c r="L102" s="2"/>
      <c r="M102" s="2"/>
      <c r="N102" s="721"/>
      <c r="O102" s="72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776"/>
      <c r="C103" s="386"/>
      <c r="D103" s="385"/>
      <c r="E103" s="385"/>
      <c r="F103" s="385"/>
      <c r="G103" s="108"/>
      <c r="H103" s="2"/>
      <c r="I103" s="2"/>
      <c r="J103" s="2"/>
      <c r="K103" s="720"/>
      <c r="L103" s="2"/>
      <c r="M103" s="2"/>
      <c r="N103" s="721"/>
      <c r="O103" s="72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776"/>
      <c r="C104" s="386"/>
      <c r="D104" s="385"/>
      <c r="E104" s="385"/>
      <c r="F104" s="385"/>
      <c r="G104" s="108"/>
      <c r="H104" s="2"/>
      <c r="I104" s="2"/>
      <c r="J104" s="2"/>
      <c r="K104" s="720"/>
      <c r="L104" s="2"/>
      <c r="M104" s="2"/>
      <c r="N104" s="721"/>
      <c r="O104" s="72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776"/>
      <c r="C105" s="386"/>
      <c r="D105" s="385"/>
      <c r="E105" s="385"/>
      <c r="F105" s="385"/>
      <c r="G105" s="108"/>
      <c r="H105" s="2"/>
      <c r="I105" s="2"/>
      <c r="J105" s="2"/>
      <c r="K105" s="720"/>
      <c r="L105" s="2"/>
      <c r="M105" s="2"/>
      <c r="N105" s="721"/>
      <c r="O105" s="72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776"/>
      <c r="C106" s="386"/>
      <c r="D106" s="385"/>
      <c r="E106" s="385"/>
      <c r="F106" s="385"/>
      <c r="G106" s="108"/>
      <c r="H106" s="2"/>
      <c r="I106" s="2"/>
      <c r="J106" s="2"/>
      <c r="K106" s="720"/>
      <c r="L106" s="2"/>
      <c r="M106" s="2"/>
      <c r="N106" s="721"/>
      <c r="O106" s="72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776"/>
      <c r="C107" s="386"/>
      <c r="D107" s="385"/>
      <c r="E107" s="385"/>
      <c r="F107" s="385"/>
      <c r="G107" s="108"/>
      <c r="H107" s="2"/>
      <c r="I107" s="2"/>
      <c r="J107" s="2"/>
      <c r="K107" s="720"/>
      <c r="L107" s="2"/>
      <c r="M107" s="2"/>
      <c r="N107" s="721"/>
      <c r="O107" s="72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776"/>
      <c r="C108" s="386"/>
      <c r="D108" s="385"/>
      <c r="E108" s="385"/>
      <c r="F108" s="385"/>
      <c r="G108" s="108"/>
      <c r="H108" s="2"/>
      <c r="I108" s="2"/>
      <c r="J108" s="2"/>
      <c r="K108" s="720"/>
      <c r="L108" s="2"/>
      <c r="M108" s="2"/>
      <c r="N108" s="721"/>
      <c r="O108" s="72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776"/>
      <c r="C109" s="386"/>
      <c r="D109" s="385"/>
      <c r="E109" s="385"/>
      <c r="F109" s="385"/>
      <c r="G109" s="108"/>
      <c r="H109" s="2"/>
      <c r="I109" s="2"/>
      <c r="J109" s="2"/>
      <c r="K109" s="720"/>
      <c r="L109" s="2"/>
      <c r="M109" s="2"/>
      <c r="N109" s="721"/>
      <c r="O109" s="72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776"/>
      <c r="C110" s="386"/>
      <c r="D110" s="385"/>
      <c r="E110" s="385"/>
      <c r="F110" s="385"/>
      <c r="G110" s="108"/>
      <c r="H110" s="2"/>
      <c r="I110" s="2"/>
      <c r="J110" s="2"/>
      <c r="K110" s="720"/>
      <c r="L110" s="2"/>
      <c r="M110" s="2"/>
      <c r="N110" s="721"/>
      <c r="O110" s="72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776"/>
      <c r="C111" s="386"/>
      <c r="D111" s="385"/>
      <c r="E111" s="385"/>
      <c r="F111" s="385"/>
      <c r="G111" s="108"/>
      <c r="H111" s="2"/>
      <c r="I111" s="2"/>
      <c r="J111" s="2"/>
      <c r="K111" s="720"/>
      <c r="L111" s="2"/>
      <c r="M111" s="2"/>
      <c r="N111" s="721"/>
      <c r="O111" s="72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776"/>
      <c r="C112" s="386"/>
      <c r="D112" s="385"/>
      <c r="E112" s="385"/>
      <c r="F112" s="385"/>
      <c r="G112" s="108"/>
      <c r="H112" s="2"/>
      <c r="I112" s="2"/>
      <c r="J112" s="2"/>
      <c r="K112" s="720"/>
      <c r="L112" s="2"/>
      <c r="M112" s="2"/>
      <c r="N112" s="721"/>
      <c r="O112" s="72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776"/>
      <c r="C113" s="386"/>
      <c r="D113" s="385"/>
      <c r="E113" s="385"/>
      <c r="F113" s="385"/>
      <c r="G113" s="108"/>
      <c r="H113" s="2"/>
      <c r="I113" s="2"/>
      <c r="J113" s="2"/>
      <c r="K113" s="720"/>
      <c r="L113" s="2"/>
      <c r="M113" s="2"/>
      <c r="N113" s="721"/>
      <c r="O113" s="72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776"/>
      <c r="C114" s="386"/>
      <c r="D114" s="385"/>
      <c r="E114" s="385"/>
      <c r="F114" s="385"/>
      <c r="G114" s="108"/>
      <c r="H114" s="2"/>
      <c r="I114" s="2"/>
      <c r="J114" s="2"/>
      <c r="K114" s="720"/>
      <c r="L114" s="2"/>
      <c r="M114" s="2"/>
      <c r="N114" s="721"/>
      <c r="O114" s="7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776"/>
      <c r="C115" s="386"/>
      <c r="D115" s="385"/>
      <c r="E115" s="385"/>
      <c r="F115" s="385"/>
      <c r="G115" s="108"/>
      <c r="H115" s="2"/>
      <c r="I115" s="2"/>
      <c r="J115" s="2"/>
      <c r="K115" s="720"/>
      <c r="L115" s="2"/>
      <c r="M115" s="2"/>
      <c r="N115" s="721"/>
      <c r="O115" s="7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776"/>
      <c r="C116" s="386"/>
      <c r="D116" s="385"/>
      <c r="E116" s="385"/>
      <c r="F116" s="385"/>
      <c r="G116" s="108"/>
      <c r="H116" s="2"/>
      <c r="I116" s="2"/>
      <c r="J116" s="2"/>
      <c r="K116" s="720"/>
      <c r="L116" s="2"/>
      <c r="M116" s="2"/>
      <c r="N116" s="721"/>
      <c r="O116" s="7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776"/>
      <c r="C117" s="386"/>
      <c r="D117" s="385"/>
      <c r="E117" s="385"/>
      <c r="F117" s="385"/>
      <c r="G117" s="108"/>
      <c r="H117" s="2"/>
      <c r="I117" s="2"/>
      <c r="J117" s="2"/>
      <c r="K117" s="720"/>
      <c r="L117" s="2"/>
      <c r="M117" s="2"/>
      <c r="N117" s="721"/>
      <c r="O117" s="7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776"/>
      <c r="C118" s="386"/>
      <c r="D118" s="385"/>
      <c r="E118" s="385"/>
      <c r="F118" s="385"/>
      <c r="G118" s="108"/>
      <c r="H118" s="2"/>
      <c r="I118" s="2"/>
      <c r="J118" s="2"/>
      <c r="K118" s="720"/>
      <c r="L118" s="2"/>
      <c r="M118" s="2"/>
      <c r="N118" s="721"/>
      <c r="O118" s="7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776"/>
      <c r="C119" s="386"/>
      <c r="D119" s="385"/>
      <c r="E119" s="385"/>
      <c r="F119" s="385"/>
      <c r="G119" s="108"/>
      <c r="H119" s="2"/>
      <c r="I119" s="2"/>
      <c r="J119" s="2"/>
      <c r="K119" s="720"/>
      <c r="L119" s="2"/>
      <c r="M119" s="2"/>
      <c r="N119" s="721"/>
      <c r="O119" s="7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776"/>
      <c r="C120" s="386"/>
      <c r="D120" s="385"/>
      <c r="E120" s="385"/>
      <c r="F120" s="385"/>
      <c r="G120" s="108"/>
      <c r="H120" s="2"/>
      <c r="I120" s="2"/>
      <c r="J120" s="2"/>
      <c r="K120" s="720"/>
      <c r="L120" s="2"/>
      <c r="M120" s="2"/>
      <c r="N120" s="721"/>
      <c r="O120" s="7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776"/>
      <c r="C121" s="386"/>
      <c r="D121" s="385"/>
      <c r="E121" s="385"/>
      <c r="F121" s="385"/>
      <c r="G121" s="108"/>
      <c r="H121" s="2"/>
      <c r="I121" s="2"/>
      <c r="J121" s="2"/>
      <c r="K121" s="720"/>
      <c r="L121" s="2"/>
      <c r="M121" s="2"/>
      <c r="N121" s="721"/>
      <c r="O121" s="7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776"/>
      <c r="C122" s="386"/>
      <c r="D122" s="385"/>
      <c r="E122" s="385"/>
      <c r="F122" s="385"/>
      <c r="G122" s="108"/>
      <c r="H122" s="2"/>
      <c r="I122" s="2"/>
      <c r="J122" s="2"/>
      <c r="K122" s="720"/>
      <c r="L122" s="2"/>
      <c r="M122" s="2"/>
      <c r="N122" s="721"/>
      <c r="O122" s="7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776"/>
      <c r="C123" s="386"/>
      <c r="D123" s="385"/>
      <c r="E123" s="385"/>
      <c r="F123" s="385"/>
      <c r="G123" s="108"/>
      <c r="H123" s="2"/>
      <c r="I123" s="2"/>
      <c r="J123" s="2"/>
      <c r="K123" s="720"/>
      <c r="L123" s="2"/>
      <c r="M123" s="2"/>
      <c r="N123" s="721"/>
      <c r="O123" s="7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776"/>
      <c r="C124" s="386"/>
      <c r="D124" s="385"/>
      <c r="E124" s="385"/>
      <c r="F124" s="385"/>
      <c r="G124" s="108"/>
      <c r="H124" s="2"/>
      <c r="I124" s="2"/>
      <c r="J124" s="2"/>
      <c r="K124" s="720"/>
      <c r="L124" s="2"/>
      <c r="M124" s="2"/>
      <c r="N124" s="721"/>
      <c r="O124" s="7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776"/>
      <c r="C125" s="386"/>
      <c r="D125" s="385"/>
      <c r="E125" s="385"/>
      <c r="F125" s="385"/>
      <c r="G125" s="108"/>
      <c r="H125" s="2"/>
      <c r="I125" s="2"/>
      <c r="J125" s="2"/>
      <c r="K125" s="720"/>
      <c r="L125" s="2"/>
      <c r="M125" s="2"/>
      <c r="N125" s="721"/>
      <c r="O125" s="7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776"/>
      <c r="C126" s="386"/>
      <c r="D126" s="385"/>
      <c r="E126" s="385"/>
      <c r="F126" s="385"/>
      <c r="G126" s="108"/>
      <c r="H126" s="2"/>
      <c r="I126" s="2"/>
      <c r="J126" s="2"/>
      <c r="K126" s="720"/>
      <c r="L126" s="2"/>
      <c r="M126" s="2"/>
      <c r="N126" s="721"/>
      <c r="O126" s="7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776"/>
      <c r="C127" s="386"/>
      <c r="D127" s="385"/>
      <c r="E127" s="385"/>
      <c r="F127" s="385"/>
      <c r="G127" s="108"/>
      <c r="H127" s="2"/>
      <c r="I127" s="2"/>
      <c r="J127" s="2"/>
      <c r="K127" s="720"/>
      <c r="L127" s="2"/>
      <c r="M127" s="2"/>
      <c r="N127" s="721"/>
      <c r="O127" s="7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776"/>
      <c r="C128" s="386"/>
      <c r="D128" s="385"/>
      <c r="E128" s="385"/>
      <c r="F128" s="385"/>
      <c r="G128" s="108"/>
      <c r="H128" s="2"/>
      <c r="I128" s="2"/>
      <c r="J128" s="2"/>
      <c r="K128" s="720"/>
      <c r="L128" s="2"/>
      <c r="M128" s="2"/>
      <c r="N128" s="721"/>
      <c r="O128" s="7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776"/>
      <c r="C129" s="386"/>
      <c r="D129" s="385"/>
      <c r="E129" s="385"/>
      <c r="F129" s="385"/>
      <c r="G129" s="108"/>
      <c r="H129" s="2"/>
      <c r="I129" s="2"/>
      <c r="J129" s="2"/>
      <c r="K129" s="720"/>
      <c r="L129" s="2"/>
      <c r="M129" s="2"/>
      <c r="N129" s="721"/>
      <c r="O129" s="7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776"/>
      <c r="C130" s="386"/>
      <c r="D130" s="385"/>
      <c r="E130" s="385"/>
      <c r="F130" s="385"/>
      <c r="G130" s="108"/>
      <c r="H130" s="2"/>
      <c r="I130" s="2"/>
      <c r="J130" s="2"/>
      <c r="K130" s="720"/>
      <c r="L130" s="2"/>
      <c r="M130" s="2"/>
      <c r="N130" s="721"/>
      <c r="O130" s="7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776"/>
      <c r="C131" s="386"/>
      <c r="D131" s="385"/>
      <c r="E131" s="385"/>
      <c r="F131" s="385"/>
      <c r="G131" s="108"/>
      <c r="H131" s="2"/>
      <c r="I131" s="2"/>
      <c r="J131" s="2"/>
      <c r="K131" s="720"/>
      <c r="L131" s="2"/>
      <c r="M131" s="2"/>
      <c r="N131" s="721"/>
      <c r="O131" s="7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776"/>
      <c r="C132" s="386"/>
      <c r="D132" s="385"/>
      <c r="E132" s="385"/>
      <c r="F132" s="385"/>
      <c r="G132" s="108"/>
      <c r="H132" s="2"/>
      <c r="I132" s="2"/>
      <c r="J132" s="2"/>
      <c r="K132" s="720"/>
      <c r="L132" s="2"/>
      <c r="M132" s="2"/>
      <c r="N132" s="721"/>
      <c r="O132" s="7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776"/>
      <c r="C133" s="386"/>
      <c r="D133" s="385"/>
      <c r="E133" s="385"/>
      <c r="F133" s="385"/>
      <c r="G133" s="108"/>
      <c r="H133" s="2"/>
      <c r="I133" s="2"/>
      <c r="J133" s="2"/>
      <c r="K133" s="720"/>
      <c r="L133" s="2"/>
      <c r="M133" s="2"/>
      <c r="N133" s="721"/>
      <c r="O133" s="7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776"/>
      <c r="C134" s="386"/>
      <c r="D134" s="385"/>
      <c r="E134" s="385"/>
      <c r="F134" s="385"/>
      <c r="G134" s="108"/>
      <c r="H134" s="2"/>
      <c r="I134" s="2"/>
      <c r="J134" s="2"/>
      <c r="K134" s="720"/>
      <c r="L134" s="2"/>
      <c r="M134" s="2"/>
      <c r="N134" s="721"/>
      <c r="O134" s="7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776"/>
      <c r="C135" s="386"/>
      <c r="D135" s="385"/>
      <c r="E135" s="385"/>
      <c r="F135" s="385"/>
      <c r="G135" s="108"/>
      <c r="H135" s="2"/>
      <c r="I135" s="2"/>
      <c r="J135" s="2"/>
      <c r="K135" s="720"/>
      <c r="L135" s="2"/>
      <c r="M135" s="2"/>
      <c r="N135" s="721"/>
      <c r="O135" s="7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776"/>
      <c r="C136" s="386"/>
      <c r="D136" s="385"/>
      <c r="E136" s="385"/>
      <c r="F136" s="385"/>
      <c r="G136" s="108"/>
      <c r="H136" s="2"/>
      <c r="I136" s="2"/>
      <c r="J136" s="2"/>
      <c r="K136" s="720"/>
      <c r="L136" s="2"/>
      <c r="M136" s="2"/>
      <c r="N136" s="721"/>
      <c r="O136" s="7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776"/>
      <c r="C137" s="386"/>
      <c r="D137" s="385"/>
      <c r="E137" s="385"/>
      <c r="F137" s="385"/>
      <c r="G137" s="108"/>
      <c r="H137" s="2"/>
      <c r="I137" s="2"/>
      <c r="J137" s="2"/>
      <c r="K137" s="720"/>
      <c r="L137" s="2"/>
      <c r="M137" s="2"/>
      <c r="N137" s="721"/>
      <c r="O137" s="7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776"/>
      <c r="C138" s="386"/>
      <c r="D138" s="385"/>
      <c r="E138" s="385"/>
      <c r="F138" s="385"/>
      <c r="G138" s="108"/>
      <c r="H138" s="2"/>
      <c r="I138" s="2"/>
      <c r="J138" s="2"/>
      <c r="K138" s="720"/>
      <c r="L138" s="2"/>
      <c r="M138" s="2"/>
      <c r="N138" s="721"/>
      <c r="O138" s="7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776"/>
      <c r="C139" s="386"/>
      <c r="D139" s="385"/>
      <c r="E139" s="385"/>
      <c r="F139" s="385"/>
      <c r="G139" s="108"/>
      <c r="H139" s="2"/>
      <c r="I139" s="2"/>
      <c r="J139" s="2"/>
      <c r="K139" s="720"/>
      <c r="L139" s="2"/>
      <c r="M139" s="2"/>
      <c r="N139" s="721"/>
      <c r="O139" s="7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776"/>
      <c r="C140" s="386"/>
      <c r="D140" s="385"/>
      <c r="E140" s="385"/>
      <c r="F140" s="385"/>
      <c r="G140" s="108"/>
      <c r="H140" s="2"/>
      <c r="I140" s="2"/>
      <c r="J140" s="2"/>
      <c r="K140" s="720"/>
      <c r="L140" s="2"/>
      <c r="M140" s="2"/>
      <c r="N140" s="721"/>
      <c r="O140" s="7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776"/>
      <c r="C141" s="386"/>
      <c r="D141" s="385"/>
      <c r="E141" s="385"/>
      <c r="F141" s="385"/>
      <c r="G141" s="108"/>
      <c r="H141" s="2"/>
      <c r="I141" s="2"/>
      <c r="J141" s="2"/>
      <c r="K141" s="720"/>
      <c r="L141" s="2"/>
      <c r="M141" s="2"/>
      <c r="N141" s="721"/>
      <c r="O141" s="7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776"/>
      <c r="C142" s="386"/>
      <c r="D142" s="385"/>
      <c r="E142" s="385"/>
      <c r="F142" s="385"/>
      <c r="G142" s="108"/>
      <c r="H142" s="2"/>
      <c r="I142" s="2"/>
      <c r="J142" s="2"/>
      <c r="K142" s="720"/>
      <c r="L142" s="2"/>
      <c r="M142" s="2"/>
      <c r="N142" s="721"/>
      <c r="O142" s="7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776"/>
      <c r="C143" s="386"/>
      <c r="D143" s="385"/>
      <c r="E143" s="385"/>
      <c r="F143" s="385"/>
      <c r="G143" s="108"/>
      <c r="H143" s="2"/>
      <c r="I143" s="2"/>
      <c r="J143" s="2"/>
      <c r="K143" s="720"/>
      <c r="L143" s="2"/>
      <c r="M143" s="2"/>
      <c r="N143" s="721"/>
      <c r="O143" s="7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776"/>
      <c r="C144" s="386"/>
      <c r="D144" s="385"/>
      <c r="E144" s="385"/>
      <c r="F144" s="385"/>
      <c r="G144" s="108"/>
      <c r="H144" s="2"/>
      <c r="I144" s="2"/>
      <c r="J144" s="2"/>
      <c r="K144" s="720"/>
      <c r="L144" s="2"/>
      <c r="M144" s="2"/>
      <c r="N144" s="721"/>
      <c r="O144" s="7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776"/>
      <c r="C145" s="386"/>
      <c r="D145" s="385"/>
      <c r="E145" s="385"/>
      <c r="F145" s="385"/>
      <c r="G145" s="108"/>
      <c r="H145" s="2"/>
      <c r="I145" s="2"/>
      <c r="J145" s="2"/>
      <c r="K145" s="720"/>
      <c r="L145" s="2"/>
      <c r="M145" s="2"/>
      <c r="N145" s="721"/>
      <c r="O145" s="7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776"/>
      <c r="C146" s="386"/>
      <c r="D146" s="385"/>
      <c r="E146" s="385"/>
      <c r="F146" s="385"/>
      <c r="G146" s="108"/>
      <c r="H146" s="2"/>
      <c r="I146" s="2"/>
      <c r="J146" s="2"/>
      <c r="K146" s="720"/>
      <c r="L146" s="2"/>
      <c r="M146" s="2"/>
      <c r="N146" s="721"/>
      <c r="O146" s="7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776"/>
      <c r="C147" s="386"/>
      <c r="D147" s="385"/>
      <c r="E147" s="385"/>
      <c r="F147" s="385"/>
      <c r="G147" s="108"/>
      <c r="H147" s="2"/>
      <c r="I147" s="2"/>
      <c r="J147" s="2"/>
      <c r="K147" s="720"/>
      <c r="L147" s="2"/>
      <c r="M147" s="2"/>
      <c r="N147" s="721"/>
      <c r="O147" s="7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776"/>
      <c r="C148" s="386"/>
      <c r="D148" s="385"/>
      <c r="E148" s="385"/>
      <c r="F148" s="385"/>
      <c r="G148" s="108"/>
      <c r="H148" s="2"/>
      <c r="I148" s="2"/>
      <c r="J148" s="2"/>
      <c r="K148" s="720"/>
      <c r="L148" s="2"/>
      <c r="M148" s="2"/>
      <c r="N148" s="721"/>
      <c r="O148" s="7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776"/>
      <c r="C149" s="386"/>
      <c r="D149" s="385"/>
      <c r="E149" s="385"/>
      <c r="F149" s="385"/>
      <c r="G149" s="108"/>
      <c r="H149" s="2"/>
      <c r="I149" s="2"/>
      <c r="J149" s="2"/>
      <c r="K149" s="720"/>
      <c r="L149" s="2"/>
      <c r="M149" s="2"/>
      <c r="N149" s="721"/>
      <c r="O149" s="7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776"/>
      <c r="C150" s="386"/>
      <c r="D150" s="385"/>
      <c r="E150" s="385"/>
      <c r="F150" s="385"/>
      <c r="G150" s="108"/>
      <c r="H150" s="2"/>
      <c r="I150" s="2"/>
      <c r="J150" s="2"/>
      <c r="K150" s="720"/>
      <c r="L150" s="2"/>
      <c r="M150" s="2"/>
      <c r="N150" s="721"/>
      <c r="O150" s="7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776"/>
      <c r="C151" s="386"/>
      <c r="D151" s="385"/>
      <c r="E151" s="385"/>
      <c r="F151" s="385"/>
      <c r="G151" s="108"/>
      <c r="H151" s="2"/>
      <c r="I151" s="2"/>
      <c r="J151" s="2"/>
      <c r="K151" s="720"/>
      <c r="L151" s="2"/>
      <c r="M151" s="2"/>
      <c r="N151" s="721"/>
      <c r="O151" s="7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776"/>
      <c r="C152" s="386"/>
      <c r="D152" s="385"/>
      <c r="E152" s="385"/>
      <c r="F152" s="385"/>
      <c r="G152" s="108"/>
      <c r="H152" s="2"/>
      <c r="I152" s="2"/>
      <c r="J152" s="2"/>
      <c r="K152" s="720"/>
      <c r="L152" s="2"/>
      <c r="M152" s="2"/>
      <c r="N152" s="721"/>
      <c r="O152" s="7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776"/>
      <c r="C153" s="386"/>
      <c r="D153" s="385"/>
      <c r="E153" s="385"/>
      <c r="F153" s="385"/>
      <c r="G153" s="108"/>
      <c r="H153" s="2"/>
      <c r="I153" s="2"/>
      <c r="J153" s="2"/>
      <c r="K153" s="720"/>
      <c r="L153" s="2"/>
      <c r="M153" s="2"/>
      <c r="N153" s="721"/>
      <c r="O153" s="7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776"/>
      <c r="C154" s="386"/>
      <c r="D154" s="385"/>
      <c r="E154" s="385"/>
      <c r="F154" s="385"/>
      <c r="G154" s="108"/>
      <c r="H154" s="2"/>
      <c r="I154" s="2"/>
      <c r="J154" s="2"/>
      <c r="K154" s="720"/>
      <c r="L154" s="2"/>
      <c r="M154" s="2"/>
      <c r="N154" s="721"/>
      <c r="O154" s="7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776"/>
      <c r="C155" s="386"/>
      <c r="D155" s="385"/>
      <c r="E155" s="385"/>
      <c r="F155" s="385"/>
      <c r="G155" s="108"/>
      <c r="H155" s="2"/>
      <c r="I155" s="2"/>
      <c r="J155" s="2"/>
      <c r="K155" s="720"/>
      <c r="L155" s="2"/>
      <c r="M155" s="2"/>
      <c r="N155" s="721"/>
      <c r="O155" s="7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776"/>
      <c r="C156" s="386"/>
      <c r="D156" s="385"/>
      <c r="E156" s="385"/>
      <c r="F156" s="385"/>
      <c r="G156" s="108"/>
      <c r="H156" s="2"/>
      <c r="I156" s="2"/>
      <c r="J156" s="2"/>
      <c r="K156" s="720"/>
      <c r="L156" s="2"/>
      <c r="M156" s="2"/>
      <c r="N156" s="721"/>
      <c r="O156" s="7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776"/>
      <c r="C157" s="386"/>
      <c r="D157" s="385"/>
      <c r="E157" s="385"/>
      <c r="F157" s="385"/>
      <c r="G157" s="108"/>
      <c r="H157" s="2"/>
      <c r="I157" s="2"/>
      <c r="J157" s="2"/>
      <c r="K157" s="720"/>
      <c r="L157" s="2"/>
      <c r="M157" s="2"/>
      <c r="N157" s="721"/>
      <c r="O157" s="7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776"/>
      <c r="C158" s="386"/>
      <c r="D158" s="385"/>
      <c r="E158" s="385"/>
      <c r="F158" s="385"/>
      <c r="G158" s="108"/>
      <c r="H158" s="2"/>
      <c r="I158" s="2"/>
      <c r="J158" s="2"/>
      <c r="K158" s="720"/>
      <c r="L158" s="2"/>
      <c r="M158" s="2"/>
      <c r="N158" s="721"/>
      <c r="O158" s="7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776"/>
      <c r="C159" s="386"/>
      <c r="D159" s="385"/>
      <c r="E159" s="385"/>
      <c r="F159" s="385"/>
      <c r="G159" s="108"/>
      <c r="H159" s="2"/>
      <c r="I159" s="2"/>
      <c r="J159" s="2"/>
      <c r="K159" s="720"/>
      <c r="L159" s="2"/>
      <c r="M159" s="2"/>
      <c r="N159" s="721"/>
      <c r="O159" s="7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776"/>
      <c r="C160" s="386"/>
      <c r="D160" s="385"/>
      <c r="E160" s="385"/>
      <c r="F160" s="385"/>
      <c r="G160" s="108"/>
      <c r="H160" s="2"/>
      <c r="I160" s="2"/>
      <c r="J160" s="2"/>
      <c r="K160" s="720"/>
      <c r="L160" s="2"/>
      <c r="M160" s="2"/>
      <c r="N160" s="721"/>
      <c r="O160" s="7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776"/>
      <c r="C161" s="386"/>
      <c r="D161" s="385"/>
      <c r="E161" s="385"/>
      <c r="F161" s="385"/>
      <c r="G161" s="108"/>
      <c r="H161" s="2"/>
      <c r="I161" s="2"/>
      <c r="J161" s="2"/>
      <c r="K161" s="720"/>
      <c r="L161" s="2"/>
      <c r="M161" s="2"/>
      <c r="N161" s="721"/>
      <c r="O161" s="7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776"/>
      <c r="C162" s="386"/>
      <c r="D162" s="385"/>
      <c r="E162" s="385"/>
      <c r="F162" s="385"/>
      <c r="G162" s="108"/>
      <c r="H162" s="2"/>
      <c r="I162" s="2"/>
      <c r="J162" s="2"/>
      <c r="K162" s="720"/>
      <c r="L162" s="2"/>
      <c r="M162" s="2"/>
      <c r="N162" s="721"/>
      <c r="O162" s="7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776"/>
      <c r="C163" s="386"/>
      <c r="D163" s="385"/>
      <c r="E163" s="385"/>
      <c r="F163" s="385"/>
      <c r="G163" s="108"/>
      <c r="H163" s="2"/>
      <c r="I163" s="2"/>
      <c r="J163" s="2"/>
      <c r="K163" s="720"/>
      <c r="L163" s="2"/>
      <c r="M163" s="2"/>
      <c r="N163" s="721"/>
      <c r="O163" s="7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776"/>
      <c r="C164" s="386"/>
      <c r="D164" s="385"/>
      <c r="E164" s="385"/>
      <c r="F164" s="385"/>
      <c r="G164" s="108"/>
      <c r="H164" s="2"/>
      <c r="I164" s="2"/>
      <c r="J164" s="2"/>
      <c r="K164" s="720"/>
      <c r="L164" s="2"/>
      <c r="M164" s="2"/>
      <c r="N164" s="721"/>
      <c r="O164" s="7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776"/>
      <c r="C165" s="386"/>
      <c r="D165" s="385"/>
      <c r="E165" s="385"/>
      <c r="F165" s="385"/>
      <c r="G165" s="108"/>
      <c r="H165" s="2"/>
      <c r="I165" s="2"/>
      <c r="J165" s="2"/>
      <c r="K165" s="720"/>
      <c r="L165" s="2"/>
      <c r="M165" s="2"/>
      <c r="N165" s="721"/>
      <c r="O165" s="7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776"/>
      <c r="C166" s="386"/>
      <c r="D166" s="385"/>
      <c r="E166" s="385"/>
      <c r="F166" s="385"/>
      <c r="G166" s="108"/>
      <c r="H166" s="2"/>
      <c r="I166" s="2"/>
      <c r="J166" s="2"/>
      <c r="K166" s="720"/>
      <c r="L166" s="2"/>
      <c r="M166" s="2"/>
      <c r="N166" s="721"/>
      <c r="O166" s="7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776"/>
      <c r="C167" s="386"/>
      <c r="D167" s="385"/>
      <c r="E167" s="385"/>
      <c r="F167" s="385"/>
      <c r="G167" s="108"/>
      <c r="H167" s="2"/>
      <c r="I167" s="2"/>
      <c r="J167" s="2"/>
      <c r="K167" s="720"/>
      <c r="L167" s="2"/>
      <c r="M167" s="2"/>
      <c r="N167" s="721"/>
      <c r="O167" s="7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776"/>
      <c r="C168" s="386"/>
      <c r="D168" s="385"/>
      <c r="E168" s="385"/>
      <c r="F168" s="385"/>
      <c r="G168" s="108"/>
      <c r="H168" s="2"/>
      <c r="I168" s="2"/>
      <c r="J168" s="2"/>
      <c r="K168" s="720"/>
      <c r="L168" s="2"/>
      <c r="M168" s="2"/>
      <c r="N168" s="721"/>
      <c r="O168" s="7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776"/>
      <c r="C169" s="386"/>
      <c r="D169" s="385"/>
      <c r="E169" s="385"/>
      <c r="F169" s="385"/>
      <c r="G169" s="108"/>
      <c r="H169" s="2"/>
      <c r="I169" s="2"/>
      <c r="J169" s="2"/>
      <c r="K169" s="720"/>
      <c r="L169" s="2"/>
      <c r="M169" s="2"/>
      <c r="N169" s="721"/>
      <c r="O169" s="7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776"/>
      <c r="C170" s="386"/>
      <c r="D170" s="385"/>
      <c r="E170" s="385"/>
      <c r="F170" s="385"/>
      <c r="G170" s="108"/>
      <c r="H170" s="2"/>
      <c r="I170" s="2"/>
      <c r="J170" s="2"/>
      <c r="K170" s="720"/>
      <c r="L170" s="2"/>
      <c r="M170" s="2"/>
      <c r="N170" s="721"/>
      <c r="O170" s="7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776"/>
      <c r="C171" s="386"/>
      <c r="D171" s="385"/>
      <c r="E171" s="385"/>
      <c r="F171" s="385"/>
      <c r="G171" s="108"/>
      <c r="H171" s="2"/>
      <c r="I171" s="2"/>
      <c r="J171" s="2"/>
      <c r="K171" s="720"/>
      <c r="L171" s="2"/>
      <c r="M171" s="2"/>
      <c r="N171" s="721"/>
      <c r="O171" s="7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776"/>
      <c r="C172" s="386"/>
      <c r="D172" s="385"/>
      <c r="E172" s="385"/>
      <c r="F172" s="385"/>
      <c r="G172" s="108"/>
      <c r="H172" s="2"/>
      <c r="I172" s="2"/>
      <c r="J172" s="2"/>
      <c r="K172" s="720"/>
      <c r="L172" s="2"/>
      <c r="M172" s="2"/>
      <c r="N172" s="721"/>
      <c r="O172" s="7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776"/>
      <c r="C173" s="386"/>
      <c r="D173" s="385"/>
      <c r="E173" s="385"/>
      <c r="F173" s="385"/>
      <c r="G173" s="108"/>
      <c r="H173" s="2"/>
      <c r="I173" s="2"/>
      <c r="J173" s="2"/>
      <c r="K173" s="720"/>
      <c r="L173" s="2"/>
      <c r="M173" s="2"/>
      <c r="N173" s="721"/>
      <c r="O173" s="7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776"/>
      <c r="C174" s="386"/>
      <c r="D174" s="385"/>
      <c r="E174" s="385"/>
      <c r="F174" s="385"/>
      <c r="G174" s="108"/>
      <c r="H174" s="2"/>
      <c r="I174" s="2"/>
      <c r="J174" s="2"/>
      <c r="K174" s="720"/>
      <c r="L174" s="2"/>
      <c r="M174" s="2"/>
      <c r="N174" s="721"/>
      <c r="O174" s="7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776"/>
      <c r="C175" s="386"/>
      <c r="D175" s="385"/>
      <c r="E175" s="385"/>
      <c r="F175" s="385"/>
      <c r="G175" s="108"/>
      <c r="H175" s="2"/>
      <c r="I175" s="2"/>
      <c r="J175" s="2"/>
      <c r="K175" s="720"/>
      <c r="L175" s="2"/>
      <c r="M175" s="2"/>
      <c r="N175" s="721"/>
      <c r="O175" s="7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776"/>
      <c r="C176" s="386"/>
      <c r="D176" s="385"/>
      <c r="E176" s="385"/>
      <c r="F176" s="385"/>
      <c r="G176" s="108"/>
      <c r="H176" s="2"/>
      <c r="I176" s="2"/>
      <c r="J176" s="2"/>
      <c r="K176" s="720"/>
      <c r="L176" s="2"/>
      <c r="M176" s="2"/>
      <c r="N176" s="721"/>
      <c r="O176" s="7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776"/>
      <c r="C177" s="386"/>
      <c r="D177" s="385"/>
      <c r="E177" s="385"/>
      <c r="F177" s="385"/>
      <c r="G177" s="108"/>
      <c r="H177" s="2"/>
      <c r="I177" s="2"/>
      <c r="J177" s="2"/>
      <c r="K177" s="720"/>
      <c r="L177" s="2"/>
      <c r="M177" s="2"/>
      <c r="N177" s="721"/>
      <c r="O177" s="7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776"/>
      <c r="C178" s="386"/>
      <c r="D178" s="385"/>
      <c r="E178" s="385"/>
      <c r="F178" s="385"/>
      <c r="G178" s="108"/>
      <c r="H178" s="2"/>
      <c r="I178" s="2"/>
      <c r="J178" s="2"/>
      <c r="K178" s="720"/>
      <c r="L178" s="2"/>
      <c r="M178" s="2"/>
      <c r="N178" s="721"/>
      <c r="O178" s="7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776"/>
      <c r="C179" s="386"/>
      <c r="D179" s="385"/>
      <c r="E179" s="385"/>
      <c r="F179" s="385"/>
      <c r="G179" s="108"/>
      <c r="H179" s="2"/>
      <c r="I179" s="2"/>
      <c r="J179" s="2"/>
      <c r="K179" s="720"/>
      <c r="L179" s="2"/>
      <c r="M179" s="2"/>
      <c r="N179" s="721"/>
      <c r="O179" s="7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776"/>
      <c r="C180" s="386"/>
      <c r="D180" s="385"/>
      <c r="E180" s="385"/>
      <c r="F180" s="385"/>
      <c r="G180" s="108"/>
      <c r="H180" s="2"/>
      <c r="I180" s="2"/>
      <c r="J180" s="2"/>
      <c r="K180" s="720"/>
      <c r="L180" s="2"/>
      <c r="M180" s="2"/>
      <c r="N180" s="721"/>
      <c r="O180" s="7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776"/>
      <c r="C181" s="386"/>
      <c r="D181" s="385"/>
      <c r="E181" s="385"/>
      <c r="F181" s="385"/>
      <c r="G181" s="108"/>
      <c r="H181" s="2"/>
      <c r="I181" s="2"/>
      <c r="J181" s="2"/>
      <c r="K181" s="720"/>
      <c r="L181" s="2"/>
      <c r="M181" s="2"/>
      <c r="N181" s="721"/>
      <c r="O181" s="7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776"/>
      <c r="C182" s="386"/>
      <c r="D182" s="385"/>
      <c r="E182" s="385"/>
      <c r="F182" s="385"/>
      <c r="G182" s="108"/>
      <c r="H182" s="2"/>
      <c r="I182" s="2"/>
      <c r="J182" s="2"/>
      <c r="K182" s="720"/>
      <c r="L182" s="2"/>
      <c r="M182" s="2"/>
      <c r="N182" s="721"/>
      <c r="O182" s="7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776"/>
      <c r="C183" s="386"/>
      <c r="D183" s="385"/>
      <c r="E183" s="385"/>
      <c r="F183" s="385"/>
      <c r="G183" s="108"/>
      <c r="H183" s="2"/>
      <c r="I183" s="2"/>
      <c r="J183" s="2"/>
      <c r="K183" s="720"/>
      <c r="L183" s="2"/>
      <c r="M183" s="2"/>
      <c r="N183" s="721"/>
      <c r="O183" s="7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776"/>
      <c r="C184" s="386"/>
      <c r="D184" s="385"/>
      <c r="E184" s="385"/>
      <c r="F184" s="385"/>
      <c r="G184" s="108"/>
      <c r="H184" s="2"/>
      <c r="I184" s="2"/>
      <c r="J184" s="2"/>
      <c r="K184" s="720"/>
      <c r="L184" s="2"/>
      <c r="M184" s="2"/>
      <c r="N184" s="721"/>
      <c r="O184" s="7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776"/>
      <c r="C185" s="386"/>
      <c r="D185" s="385"/>
      <c r="E185" s="385"/>
      <c r="F185" s="385"/>
      <c r="G185" s="108"/>
      <c r="H185" s="2"/>
      <c r="I185" s="2"/>
      <c r="J185" s="2"/>
      <c r="K185" s="720"/>
      <c r="L185" s="2"/>
      <c r="M185" s="2"/>
      <c r="N185" s="721"/>
      <c r="O185" s="7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776"/>
      <c r="C186" s="386"/>
      <c r="D186" s="385"/>
      <c r="E186" s="385"/>
      <c r="F186" s="385"/>
      <c r="G186" s="108"/>
      <c r="H186" s="2"/>
      <c r="I186" s="2"/>
      <c r="J186" s="2"/>
      <c r="K186" s="720"/>
      <c r="L186" s="2"/>
      <c r="M186" s="2"/>
      <c r="N186" s="721"/>
      <c r="O186" s="7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776"/>
      <c r="C187" s="386"/>
      <c r="D187" s="385"/>
      <c r="E187" s="385"/>
      <c r="F187" s="385"/>
      <c r="G187" s="108"/>
      <c r="H187" s="2"/>
      <c r="I187" s="2"/>
      <c r="J187" s="2"/>
      <c r="K187" s="720"/>
      <c r="L187" s="2"/>
      <c r="M187" s="2"/>
      <c r="N187" s="721"/>
      <c r="O187" s="7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776"/>
      <c r="C188" s="386"/>
      <c r="D188" s="385"/>
      <c r="E188" s="385"/>
      <c r="F188" s="385"/>
      <c r="G188" s="108"/>
      <c r="H188" s="2"/>
      <c r="I188" s="2"/>
      <c r="J188" s="2"/>
      <c r="K188" s="720"/>
      <c r="L188" s="2"/>
      <c r="M188" s="2"/>
      <c r="N188" s="721"/>
      <c r="O188" s="7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776"/>
      <c r="C189" s="386"/>
      <c r="D189" s="385"/>
      <c r="E189" s="385"/>
      <c r="F189" s="385"/>
      <c r="G189" s="108"/>
      <c r="H189" s="2"/>
      <c r="I189" s="2"/>
      <c r="J189" s="2"/>
      <c r="K189" s="720"/>
      <c r="L189" s="2"/>
      <c r="M189" s="2"/>
      <c r="N189" s="721"/>
      <c r="O189" s="7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776"/>
      <c r="C190" s="386"/>
      <c r="D190" s="385"/>
      <c r="E190" s="385"/>
      <c r="F190" s="385"/>
      <c r="G190" s="108"/>
      <c r="H190" s="2"/>
      <c r="I190" s="2"/>
      <c r="J190" s="2"/>
      <c r="K190" s="720"/>
      <c r="L190" s="2"/>
      <c r="M190" s="2"/>
      <c r="N190" s="721"/>
      <c r="O190" s="7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776"/>
      <c r="C191" s="386"/>
      <c r="D191" s="385"/>
      <c r="E191" s="385"/>
      <c r="F191" s="385"/>
      <c r="G191" s="108"/>
      <c r="H191" s="2"/>
      <c r="I191" s="2"/>
      <c r="J191" s="2"/>
      <c r="K191" s="720"/>
      <c r="L191" s="2"/>
      <c r="M191" s="2"/>
      <c r="N191" s="721"/>
      <c r="O191" s="7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776"/>
      <c r="C192" s="386"/>
      <c r="D192" s="385"/>
      <c r="E192" s="385"/>
      <c r="F192" s="385"/>
      <c r="G192" s="108"/>
      <c r="H192" s="2"/>
      <c r="I192" s="2"/>
      <c r="J192" s="2"/>
      <c r="K192" s="720"/>
      <c r="L192" s="2"/>
      <c r="M192" s="2"/>
      <c r="N192" s="721"/>
      <c r="O192" s="7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776"/>
      <c r="C193" s="386"/>
      <c r="D193" s="385"/>
      <c r="E193" s="385"/>
      <c r="F193" s="385"/>
      <c r="G193" s="108"/>
      <c r="H193" s="2"/>
      <c r="I193" s="2"/>
      <c r="J193" s="2"/>
      <c r="K193" s="720"/>
      <c r="L193" s="2"/>
      <c r="M193" s="2"/>
      <c r="N193" s="721"/>
      <c r="O193" s="7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776"/>
      <c r="C194" s="386"/>
      <c r="D194" s="385"/>
      <c r="E194" s="385"/>
      <c r="F194" s="385"/>
      <c r="G194" s="108"/>
      <c r="H194" s="2"/>
      <c r="I194" s="2"/>
      <c r="J194" s="2"/>
      <c r="K194" s="720"/>
      <c r="L194" s="2"/>
      <c r="M194" s="2"/>
      <c r="N194" s="721"/>
      <c r="O194" s="7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776"/>
      <c r="C195" s="386"/>
      <c r="D195" s="385"/>
      <c r="E195" s="385"/>
      <c r="F195" s="385"/>
      <c r="G195" s="108"/>
      <c r="H195" s="2"/>
      <c r="I195" s="2"/>
      <c r="J195" s="2"/>
      <c r="K195" s="720"/>
      <c r="L195" s="2"/>
      <c r="M195" s="2"/>
      <c r="N195" s="721"/>
      <c r="O195" s="7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776"/>
      <c r="C196" s="386"/>
      <c r="D196" s="385"/>
      <c r="E196" s="385"/>
      <c r="F196" s="385"/>
      <c r="G196" s="108"/>
      <c r="H196" s="2"/>
      <c r="I196" s="2"/>
      <c r="J196" s="2"/>
      <c r="K196" s="720"/>
      <c r="L196" s="2"/>
      <c r="M196" s="2"/>
      <c r="N196" s="721"/>
      <c r="O196" s="7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776"/>
      <c r="C197" s="386"/>
      <c r="D197" s="385"/>
      <c r="E197" s="385"/>
      <c r="F197" s="385"/>
      <c r="G197" s="108"/>
      <c r="H197" s="2"/>
      <c r="I197" s="2"/>
      <c r="J197" s="2"/>
      <c r="K197" s="720"/>
      <c r="L197" s="2"/>
      <c r="M197" s="2"/>
      <c r="N197" s="721"/>
      <c r="O197" s="7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776"/>
      <c r="C198" s="386"/>
      <c r="D198" s="385"/>
      <c r="E198" s="385"/>
      <c r="F198" s="385"/>
      <c r="G198" s="108"/>
      <c r="H198" s="2"/>
      <c r="I198" s="2"/>
      <c r="J198" s="2"/>
      <c r="K198" s="720"/>
      <c r="L198" s="2"/>
      <c r="M198" s="2"/>
      <c r="N198" s="721"/>
      <c r="O198" s="7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776"/>
      <c r="C199" s="386"/>
      <c r="D199" s="385"/>
      <c r="E199" s="385"/>
      <c r="F199" s="385"/>
      <c r="G199" s="108"/>
      <c r="H199" s="2"/>
      <c r="I199" s="2"/>
      <c r="J199" s="2"/>
      <c r="K199" s="720"/>
      <c r="L199" s="2"/>
      <c r="M199" s="2"/>
      <c r="N199" s="721"/>
      <c r="O199" s="7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776"/>
      <c r="C200" s="386"/>
      <c r="D200" s="385"/>
      <c r="E200" s="385"/>
      <c r="F200" s="385"/>
      <c r="G200" s="108"/>
      <c r="H200" s="2"/>
      <c r="I200" s="2"/>
      <c r="J200" s="2"/>
      <c r="K200" s="720"/>
      <c r="L200" s="2"/>
      <c r="M200" s="2"/>
      <c r="N200" s="721"/>
      <c r="O200" s="7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776"/>
      <c r="C201" s="386"/>
      <c r="D201" s="385"/>
      <c r="E201" s="385"/>
      <c r="F201" s="385"/>
      <c r="G201" s="108"/>
      <c r="H201" s="2"/>
      <c r="I201" s="2"/>
      <c r="J201" s="2"/>
      <c r="K201" s="720"/>
      <c r="L201" s="2"/>
      <c r="M201" s="2"/>
      <c r="N201" s="721"/>
      <c r="O201" s="7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776"/>
      <c r="C202" s="386"/>
      <c r="D202" s="385"/>
      <c r="E202" s="385"/>
      <c r="F202" s="385"/>
      <c r="G202" s="108"/>
      <c r="H202" s="2"/>
      <c r="I202" s="2"/>
      <c r="J202" s="2"/>
      <c r="K202" s="720"/>
      <c r="L202" s="2"/>
      <c r="M202" s="2"/>
      <c r="N202" s="721"/>
      <c r="O202" s="7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776"/>
      <c r="C203" s="386"/>
      <c r="D203" s="385"/>
      <c r="E203" s="385"/>
      <c r="F203" s="385"/>
      <c r="G203" s="108"/>
      <c r="H203" s="2"/>
      <c r="I203" s="2"/>
      <c r="J203" s="2"/>
      <c r="K203" s="720"/>
      <c r="L203" s="2"/>
      <c r="M203" s="2"/>
      <c r="N203" s="721"/>
      <c r="O203" s="7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776"/>
      <c r="C204" s="386"/>
      <c r="D204" s="385"/>
      <c r="E204" s="385"/>
      <c r="F204" s="385"/>
      <c r="G204" s="108"/>
      <c r="H204" s="2"/>
      <c r="I204" s="2"/>
      <c r="J204" s="2"/>
      <c r="K204" s="720"/>
      <c r="L204" s="2"/>
      <c r="M204" s="2"/>
      <c r="N204" s="721"/>
      <c r="O204" s="7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776"/>
      <c r="C205" s="386"/>
      <c r="D205" s="385"/>
      <c r="E205" s="385"/>
      <c r="F205" s="385"/>
      <c r="G205" s="108"/>
      <c r="H205" s="2"/>
      <c r="I205" s="2"/>
      <c r="J205" s="2"/>
      <c r="K205" s="720"/>
      <c r="L205" s="2"/>
      <c r="M205" s="2"/>
      <c r="N205" s="721"/>
      <c r="O205" s="7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776"/>
      <c r="C206" s="386"/>
      <c r="D206" s="385"/>
      <c r="E206" s="385"/>
      <c r="F206" s="385"/>
      <c r="G206" s="108"/>
      <c r="H206" s="2"/>
      <c r="I206" s="2"/>
      <c r="J206" s="2"/>
      <c r="K206" s="720"/>
      <c r="L206" s="2"/>
      <c r="M206" s="2"/>
      <c r="N206" s="721"/>
      <c r="O206" s="7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776"/>
      <c r="C207" s="386"/>
      <c r="D207" s="385"/>
      <c r="E207" s="385"/>
      <c r="F207" s="385"/>
      <c r="G207" s="108"/>
      <c r="H207" s="2"/>
      <c r="I207" s="2"/>
      <c r="J207" s="2"/>
      <c r="K207" s="720"/>
      <c r="L207" s="2"/>
      <c r="M207" s="2"/>
      <c r="N207" s="721"/>
      <c r="O207" s="7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776"/>
      <c r="C208" s="386"/>
      <c r="D208" s="385"/>
      <c r="E208" s="385"/>
      <c r="F208" s="385"/>
      <c r="G208" s="108"/>
      <c r="H208" s="2"/>
      <c r="I208" s="2"/>
      <c r="J208" s="2"/>
      <c r="K208" s="720"/>
      <c r="L208" s="2"/>
      <c r="M208" s="2"/>
      <c r="N208" s="721"/>
      <c r="O208" s="7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776"/>
      <c r="C209" s="386"/>
      <c r="D209" s="385"/>
      <c r="E209" s="385"/>
      <c r="F209" s="385"/>
      <c r="G209" s="108"/>
      <c r="H209" s="2"/>
      <c r="I209" s="2"/>
      <c r="J209" s="2"/>
      <c r="K209" s="720"/>
      <c r="L209" s="2"/>
      <c r="M209" s="2"/>
      <c r="N209" s="721"/>
      <c r="O209" s="7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776"/>
      <c r="C210" s="386"/>
      <c r="D210" s="385"/>
      <c r="E210" s="385"/>
      <c r="F210" s="385"/>
      <c r="G210" s="108"/>
      <c r="H210" s="2"/>
      <c r="I210" s="2"/>
      <c r="J210" s="2"/>
      <c r="K210" s="720"/>
      <c r="L210" s="2"/>
      <c r="M210" s="2"/>
      <c r="N210" s="721"/>
      <c r="O210" s="7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776"/>
      <c r="C211" s="386"/>
      <c r="D211" s="385"/>
      <c r="E211" s="385"/>
      <c r="F211" s="385"/>
      <c r="G211" s="108"/>
      <c r="H211" s="2"/>
      <c r="I211" s="2"/>
      <c r="J211" s="2"/>
      <c r="K211" s="720"/>
      <c r="L211" s="2"/>
      <c r="M211" s="2"/>
      <c r="N211" s="721"/>
      <c r="O211" s="7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776"/>
      <c r="C212" s="386"/>
      <c r="D212" s="385"/>
      <c r="E212" s="385"/>
      <c r="F212" s="385"/>
      <c r="G212" s="108"/>
      <c r="H212" s="2"/>
      <c r="I212" s="2"/>
      <c r="J212" s="2"/>
      <c r="K212" s="720"/>
      <c r="L212" s="2"/>
      <c r="M212" s="2"/>
      <c r="N212" s="721"/>
      <c r="O212" s="7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776"/>
      <c r="C213" s="386"/>
      <c r="D213" s="385"/>
      <c r="E213" s="385"/>
      <c r="F213" s="385"/>
      <c r="G213" s="108"/>
      <c r="H213" s="2"/>
      <c r="I213" s="2"/>
      <c r="J213" s="2"/>
      <c r="K213" s="720"/>
      <c r="L213" s="2"/>
      <c r="M213" s="2"/>
      <c r="N213" s="721"/>
      <c r="O213" s="7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776"/>
      <c r="C214" s="386"/>
      <c r="D214" s="385"/>
      <c r="E214" s="385"/>
      <c r="F214" s="385"/>
      <c r="G214" s="108"/>
      <c r="H214" s="2"/>
      <c r="I214" s="2"/>
      <c r="J214" s="2"/>
      <c r="K214" s="720"/>
      <c r="L214" s="2"/>
      <c r="M214" s="2"/>
      <c r="N214" s="721"/>
      <c r="O214" s="7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776"/>
      <c r="C215" s="386"/>
      <c r="D215" s="385"/>
      <c r="E215" s="385"/>
      <c r="F215" s="385"/>
      <c r="G215" s="108"/>
      <c r="H215" s="2"/>
      <c r="I215" s="2"/>
      <c r="J215" s="2"/>
      <c r="K215" s="720"/>
      <c r="L215" s="2"/>
      <c r="M215" s="2"/>
      <c r="N215" s="721"/>
      <c r="O215" s="7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776"/>
      <c r="C216" s="386"/>
      <c r="D216" s="385"/>
      <c r="E216" s="385"/>
      <c r="F216" s="385"/>
      <c r="G216" s="108"/>
      <c r="H216" s="2"/>
      <c r="I216" s="2"/>
      <c r="J216" s="2"/>
      <c r="K216" s="720"/>
      <c r="L216" s="2"/>
      <c r="M216" s="2"/>
      <c r="N216" s="721"/>
      <c r="O216" s="7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776"/>
      <c r="C217" s="386"/>
      <c r="D217" s="385"/>
      <c r="E217" s="385"/>
      <c r="F217" s="385"/>
      <c r="G217" s="108"/>
      <c r="H217" s="2"/>
      <c r="I217" s="2"/>
      <c r="J217" s="2"/>
      <c r="K217" s="720"/>
      <c r="L217" s="2"/>
      <c r="M217" s="2"/>
      <c r="N217" s="721"/>
      <c r="O217" s="7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776"/>
      <c r="C218" s="386"/>
      <c r="D218" s="385"/>
      <c r="E218" s="385"/>
      <c r="F218" s="385"/>
      <c r="G218" s="108"/>
      <c r="H218" s="2"/>
      <c r="I218" s="2"/>
      <c r="J218" s="2"/>
      <c r="K218" s="720"/>
      <c r="L218" s="2"/>
      <c r="M218" s="2"/>
      <c r="N218" s="721"/>
      <c r="O218" s="7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776"/>
      <c r="C219" s="386"/>
      <c r="D219" s="385"/>
      <c r="E219" s="385"/>
      <c r="F219" s="385"/>
      <c r="G219" s="108"/>
      <c r="H219" s="2"/>
      <c r="I219" s="2"/>
      <c r="J219" s="2"/>
      <c r="K219" s="720"/>
      <c r="L219" s="2"/>
      <c r="M219" s="2"/>
      <c r="N219" s="721"/>
      <c r="O219" s="7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776"/>
      <c r="C220" s="386"/>
      <c r="D220" s="385"/>
      <c r="E220" s="385"/>
      <c r="F220" s="385"/>
      <c r="G220" s="108"/>
      <c r="H220" s="2"/>
      <c r="I220" s="2"/>
      <c r="J220" s="2"/>
      <c r="K220" s="720"/>
      <c r="L220" s="2"/>
      <c r="M220" s="2"/>
      <c r="N220" s="721"/>
      <c r="O220" s="7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776"/>
      <c r="C221" s="386"/>
      <c r="D221" s="385"/>
      <c r="E221" s="385"/>
      <c r="F221" s="385"/>
      <c r="G221" s="108"/>
      <c r="H221" s="2"/>
      <c r="I221" s="2"/>
      <c r="J221" s="2"/>
      <c r="K221" s="720"/>
      <c r="L221" s="2"/>
      <c r="M221" s="2"/>
      <c r="N221" s="721"/>
      <c r="O221" s="7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776"/>
      <c r="C222" s="386"/>
      <c r="D222" s="385"/>
      <c r="E222" s="385"/>
      <c r="F222" s="385"/>
      <c r="G222" s="108"/>
      <c r="H222" s="2"/>
      <c r="I222" s="2"/>
      <c r="J222" s="2"/>
      <c r="K222" s="720"/>
      <c r="L222" s="2"/>
      <c r="M222" s="2"/>
      <c r="N222" s="721"/>
      <c r="O222" s="7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776"/>
      <c r="C223" s="386"/>
      <c r="D223" s="385"/>
      <c r="E223" s="385"/>
      <c r="F223" s="385"/>
      <c r="G223" s="108"/>
      <c r="H223" s="2"/>
      <c r="I223" s="2"/>
      <c r="J223" s="2"/>
      <c r="K223" s="720"/>
      <c r="L223" s="2"/>
      <c r="M223" s="2"/>
      <c r="N223" s="721"/>
      <c r="O223" s="7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776"/>
      <c r="C224" s="386"/>
      <c r="D224" s="385"/>
      <c r="E224" s="385"/>
      <c r="F224" s="385"/>
      <c r="G224" s="108"/>
      <c r="H224" s="2"/>
      <c r="I224" s="2"/>
      <c r="J224" s="2"/>
      <c r="K224" s="720"/>
      <c r="L224" s="2"/>
      <c r="M224" s="2"/>
      <c r="N224" s="721"/>
      <c r="O224" s="7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776"/>
      <c r="C225" s="386"/>
      <c r="D225" s="385"/>
      <c r="E225" s="385"/>
      <c r="F225" s="385"/>
      <c r="G225" s="108"/>
      <c r="H225" s="2"/>
      <c r="I225" s="2"/>
      <c r="J225" s="2"/>
      <c r="K225" s="720"/>
      <c r="L225" s="2"/>
      <c r="M225" s="2"/>
      <c r="N225" s="721"/>
      <c r="O225" s="7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776"/>
      <c r="C226" s="386"/>
      <c r="D226" s="385"/>
      <c r="E226" s="385"/>
      <c r="F226" s="385"/>
      <c r="G226" s="108"/>
      <c r="H226" s="2"/>
      <c r="I226" s="2"/>
      <c r="J226" s="2"/>
      <c r="K226" s="720"/>
      <c r="L226" s="2"/>
      <c r="M226" s="2"/>
      <c r="N226" s="721"/>
      <c r="O226" s="7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776"/>
      <c r="C227" s="386"/>
      <c r="D227" s="385"/>
      <c r="E227" s="385"/>
      <c r="F227" s="385"/>
      <c r="G227" s="108"/>
      <c r="H227" s="2"/>
      <c r="I227" s="2"/>
      <c r="J227" s="2"/>
      <c r="K227" s="720"/>
      <c r="L227" s="2"/>
      <c r="M227" s="2"/>
      <c r="N227" s="721"/>
      <c r="O227" s="7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776"/>
      <c r="C228" s="386"/>
      <c r="D228" s="385"/>
      <c r="E228" s="385"/>
      <c r="F228" s="385"/>
      <c r="G228" s="108"/>
      <c r="H228" s="2"/>
      <c r="I228" s="2"/>
      <c r="J228" s="2"/>
      <c r="K228" s="720"/>
      <c r="L228" s="2"/>
      <c r="M228" s="2"/>
      <c r="N228" s="721"/>
      <c r="O228" s="7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776"/>
      <c r="C229" s="386"/>
      <c r="D229" s="385"/>
      <c r="E229" s="385"/>
      <c r="F229" s="385"/>
      <c r="G229" s="108"/>
      <c r="H229" s="2"/>
      <c r="I229" s="2"/>
      <c r="J229" s="2"/>
      <c r="K229" s="720"/>
      <c r="L229" s="2"/>
      <c r="M229" s="2"/>
      <c r="N229" s="721"/>
      <c r="O229" s="7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776"/>
      <c r="C230" s="386"/>
      <c r="D230" s="385"/>
      <c r="E230" s="385"/>
      <c r="F230" s="385"/>
      <c r="G230" s="108"/>
      <c r="H230" s="2"/>
      <c r="I230" s="2"/>
      <c r="J230" s="2"/>
      <c r="K230" s="720"/>
      <c r="L230" s="2"/>
      <c r="M230" s="2"/>
      <c r="N230" s="721"/>
      <c r="O230" s="7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776"/>
      <c r="C231" s="386"/>
      <c r="D231" s="385"/>
      <c r="E231" s="385"/>
      <c r="F231" s="385"/>
      <c r="G231" s="108"/>
      <c r="H231" s="2"/>
      <c r="I231" s="2"/>
      <c r="J231" s="2"/>
      <c r="K231" s="720"/>
      <c r="L231" s="2"/>
      <c r="M231" s="2"/>
      <c r="N231" s="721"/>
      <c r="O231" s="7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776"/>
      <c r="C232" s="386"/>
      <c r="D232" s="385"/>
      <c r="E232" s="385"/>
      <c r="F232" s="385"/>
      <c r="G232" s="108"/>
      <c r="H232" s="2"/>
      <c r="I232" s="2"/>
      <c r="J232" s="2"/>
      <c r="K232" s="720"/>
      <c r="L232" s="2"/>
      <c r="M232" s="2"/>
      <c r="N232" s="721"/>
      <c r="O232" s="7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776"/>
      <c r="C233" s="386"/>
      <c r="D233" s="385"/>
      <c r="E233" s="385"/>
      <c r="F233" s="385"/>
      <c r="G233" s="108"/>
      <c r="H233" s="2"/>
      <c r="I233" s="2"/>
      <c r="J233" s="2"/>
      <c r="K233" s="720"/>
      <c r="L233" s="2"/>
      <c r="M233" s="2"/>
      <c r="N233" s="721"/>
      <c r="O233" s="7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776"/>
      <c r="C234" s="386"/>
      <c r="D234" s="385"/>
      <c r="E234" s="385"/>
      <c r="F234" s="385"/>
      <c r="G234" s="108"/>
      <c r="H234" s="2"/>
      <c r="I234" s="2"/>
      <c r="J234" s="2"/>
      <c r="K234" s="720"/>
      <c r="L234" s="2"/>
      <c r="M234" s="2"/>
      <c r="N234" s="721"/>
      <c r="O234" s="7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776"/>
      <c r="C235" s="386"/>
      <c r="D235" s="385"/>
      <c r="E235" s="385"/>
      <c r="F235" s="385"/>
      <c r="G235" s="108"/>
      <c r="H235" s="2"/>
      <c r="I235" s="2"/>
      <c r="J235" s="2"/>
      <c r="K235" s="720"/>
      <c r="L235" s="2"/>
      <c r="M235" s="2"/>
      <c r="N235" s="721"/>
      <c r="O235" s="7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776"/>
      <c r="C236" s="386"/>
      <c r="D236" s="385"/>
      <c r="E236" s="385"/>
      <c r="F236" s="385"/>
      <c r="G236" s="108"/>
      <c r="H236" s="2"/>
      <c r="I236" s="2"/>
      <c r="J236" s="2"/>
      <c r="K236" s="720"/>
      <c r="L236" s="2"/>
      <c r="M236" s="2"/>
      <c r="N236" s="721"/>
      <c r="O236" s="7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776"/>
      <c r="C237" s="386"/>
      <c r="D237" s="385"/>
      <c r="E237" s="385"/>
      <c r="F237" s="385"/>
      <c r="G237" s="108"/>
      <c r="H237" s="2"/>
      <c r="I237" s="2"/>
      <c r="J237" s="2"/>
      <c r="K237" s="720"/>
      <c r="L237" s="2"/>
      <c r="M237" s="2"/>
      <c r="N237" s="721"/>
      <c r="O237" s="7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776"/>
      <c r="C238" s="386"/>
      <c r="D238" s="385"/>
      <c r="E238" s="385"/>
      <c r="F238" s="385"/>
      <c r="G238" s="108"/>
      <c r="H238" s="2"/>
      <c r="I238" s="2"/>
      <c r="J238" s="2"/>
      <c r="K238" s="720"/>
      <c r="L238" s="2"/>
      <c r="M238" s="2"/>
      <c r="N238" s="721"/>
      <c r="O238" s="7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776"/>
      <c r="C239" s="386"/>
      <c r="D239" s="385"/>
      <c r="E239" s="385"/>
      <c r="F239" s="385"/>
      <c r="G239" s="108"/>
      <c r="H239" s="2"/>
      <c r="I239" s="2"/>
      <c r="J239" s="2"/>
      <c r="K239" s="720"/>
      <c r="L239" s="2"/>
      <c r="M239" s="2"/>
      <c r="N239" s="721"/>
      <c r="O239" s="7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776"/>
      <c r="C240" s="386"/>
      <c r="D240" s="385"/>
      <c r="E240" s="385"/>
      <c r="F240" s="385"/>
      <c r="G240" s="108"/>
      <c r="H240" s="2"/>
      <c r="I240" s="2"/>
      <c r="J240" s="2"/>
      <c r="K240" s="720"/>
      <c r="L240" s="2"/>
      <c r="M240" s="2"/>
      <c r="N240" s="721"/>
      <c r="O240" s="7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776"/>
      <c r="C241" s="386"/>
      <c r="D241" s="385"/>
      <c r="E241" s="385"/>
      <c r="F241" s="385"/>
      <c r="G241" s="108"/>
      <c r="H241" s="2"/>
      <c r="I241" s="2"/>
      <c r="J241" s="2"/>
      <c r="K241" s="720"/>
      <c r="L241" s="2"/>
      <c r="M241" s="2"/>
      <c r="N241" s="721"/>
      <c r="O241" s="7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776"/>
      <c r="C242" s="386"/>
      <c r="D242" s="385"/>
      <c r="E242" s="385"/>
      <c r="F242" s="385"/>
      <c r="G242" s="108"/>
      <c r="H242" s="2"/>
      <c r="I242" s="2"/>
      <c r="J242" s="2"/>
      <c r="K242" s="720"/>
      <c r="L242" s="2"/>
      <c r="M242" s="2"/>
      <c r="N242" s="721"/>
      <c r="O242" s="7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776"/>
      <c r="C243" s="386"/>
      <c r="D243" s="385"/>
      <c r="E243" s="385"/>
      <c r="F243" s="385"/>
      <c r="G243" s="108"/>
      <c r="H243" s="2"/>
      <c r="I243" s="2"/>
      <c r="J243" s="2"/>
      <c r="K243" s="720"/>
      <c r="L243" s="2"/>
      <c r="M243" s="2"/>
      <c r="N243" s="721"/>
      <c r="O243" s="7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776"/>
      <c r="C244" s="386"/>
      <c r="D244" s="385"/>
      <c r="E244" s="385"/>
      <c r="F244" s="385"/>
      <c r="G244" s="108"/>
      <c r="H244" s="2"/>
      <c r="I244" s="2"/>
      <c r="J244" s="2"/>
      <c r="K244" s="720"/>
      <c r="L244" s="2"/>
      <c r="M244" s="2"/>
      <c r="N244" s="721"/>
      <c r="O244" s="7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776"/>
      <c r="C245" s="386"/>
      <c r="D245" s="385"/>
      <c r="E245" s="385"/>
      <c r="F245" s="385"/>
      <c r="G245" s="108"/>
      <c r="H245" s="2"/>
      <c r="I245" s="2"/>
      <c r="J245" s="2"/>
      <c r="K245" s="720"/>
      <c r="L245" s="2"/>
      <c r="M245" s="2"/>
      <c r="N245" s="721"/>
      <c r="O245" s="7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776"/>
      <c r="C246" s="386"/>
      <c r="D246" s="385"/>
      <c r="E246" s="385"/>
      <c r="F246" s="385"/>
      <c r="G246" s="108"/>
      <c r="H246" s="2"/>
      <c r="I246" s="2"/>
      <c r="J246" s="2"/>
      <c r="K246" s="720"/>
      <c r="L246" s="2"/>
      <c r="M246" s="2"/>
      <c r="N246" s="721"/>
      <c r="O246" s="7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776"/>
      <c r="C247" s="386"/>
      <c r="D247" s="385"/>
      <c r="E247" s="385"/>
      <c r="F247" s="385"/>
      <c r="G247" s="108"/>
      <c r="H247" s="2"/>
      <c r="I247" s="2"/>
      <c r="J247" s="2"/>
      <c r="K247" s="720"/>
      <c r="L247" s="2"/>
      <c r="M247" s="2"/>
      <c r="N247" s="721"/>
      <c r="O247" s="7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776"/>
      <c r="C248" s="386"/>
      <c r="D248" s="385"/>
      <c r="E248" s="385"/>
      <c r="F248" s="385"/>
      <c r="G248" s="108"/>
      <c r="H248" s="2"/>
      <c r="I248" s="2"/>
      <c r="J248" s="2"/>
      <c r="K248" s="720"/>
      <c r="L248" s="2"/>
      <c r="M248" s="2"/>
      <c r="N248" s="721"/>
      <c r="O248" s="7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776"/>
      <c r="C249" s="386"/>
      <c r="D249" s="385"/>
      <c r="E249" s="385"/>
      <c r="F249" s="385"/>
      <c r="G249" s="108"/>
      <c r="H249" s="2"/>
      <c r="I249" s="2"/>
      <c r="J249" s="2"/>
      <c r="K249" s="720"/>
      <c r="L249" s="2"/>
      <c r="M249" s="2"/>
      <c r="N249" s="721"/>
      <c r="O249" s="7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776"/>
      <c r="C250" s="386"/>
      <c r="D250" s="385"/>
      <c r="E250" s="385"/>
      <c r="F250" s="385"/>
      <c r="G250" s="108"/>
      <c r="H250" s="2"/>
      <c r="I250" s="2"/>
      <c r="J250" s="2"/>
      <c r="K250" s="720"/>
      <c r="L250" s="2"/>
      <c r="M250" s="2"/>
      <c r="N250" s="721"/>
      <c r="O250" s="7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776"/>
      <c r="C251" s="386"/>
      <c r="D251" s="385"/>
      <c r="E251" s="385"/>
      <c r="F251" s="385"/>
      <c r="G251" s="108"/>
      <c r="H251" s="2"/>
      <c r="I251" s="2"/>
      <c r="J251" s="2"/>
      <c r="K251" s="720"/>
      <c r="L251" s="2"/>
      <c r="M251" s="2"/>
      <c r="N251" s="721"/>
      <c r="O251" s="7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776"/>
      <c r="C252" s="386"/>
      <c r="D252" s="385"/>
      <c r="E252" s="385"/>
      <c r="F252" s="385"/>
      <c r="G252" s="108"/>
      <c r="H252" s="2"/>
      <c r="I252" s="2"/>
      <c r="J252" s="2"/>
      <c r="K252" s="720"/>
      <c r="L252" s="2"/>
      <c r="M252" s="2"/>
      <c r="N252" s="721"/>
      <c r="O252" s="7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776"/>
      <c r="C253" s="386"/>
      <c r="D253" s="385"/>
      <c r="E253" s="385"/>
      <c r="F253" s="385"/>
      <c r="G253" s="108"/>
      <c r="H253" s="2"/>
      <c r="I253" s="2"/>
      <c r="J253" s="2"/>
      <c r="K253" s="720"/>
      <c r="L253" s="2"/>
      <c r="M253" s="2"/>
      <c r="N253" s="721"/>
      <c r="O253" s="7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776"/>
      <c r="C254" s="386"/>
      <c r="D254" s="385"/>
      <c r="E254" s="385"/>
      <c r="F254" s="385"/>
      <c r="G254" s="108"/>
      <c r="H254" s="2"/>
      <c r="I254" s="2"/>
      <c r="J254" s="2"/>
      <c r="K254" s="720"/>
      <c r="L254" s="2"/>
      <c r="M254" s="2"/>
      <c r="N254" s="721"/>
      <c r="O254" s="7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776"/>
      <c r="C255" s="386"/>
      <c r="D255" s="385"/>
      <c r="E255" s="385"/>
      <c r="F255" s="385"/>
      <c r="G255" s="108"/>
      <c r="H255" s="2"/>
      <c r="I255" s="2"/>
      <c r="J255" s="2"/>
      <c r="K255" s="720"/>
      <c r="L255" s="2"/>
      <c r="M255" s="2"/>
      <c r="N255" s="721"/>
      <c r="O255" s="7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776"/>
      <c r="C256" s="386"/>
      <c r="D256" s="385"/>
      <c r="E256" s="385"/>
      <c r="F256" s="385"/>
      <c r="G256" s="108"/>
      <c r="H256" s="2"/>
      <c r="I256" s="2"/>
      <c r="J256" s="2"/>
      <c r="K256" s="720"/>
      <c r="L256" s="2"/>
      <c r="M256" s="2"/>
      <c r="N256" s="721"/>
      <c r="O256" s="7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776"/>
      <c r="C257" s="386"/>
      <c r="D257" s="385"/>
      <c r="E257" s="385"/>
      <c r="F257" s="385"/>
      <c r="G257" s="108"/>
      <c r="H257" s="2"/>
      <c r="I257" s="2"/>
      <c r="J257" s="2"/>
      <c r="K257" s="720"/>
      <c r="L257" s="2"/>
      <c r="M257" s="2"/>
      <c r="N257" s="721"/>
      <c r="O257" s="7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776"/>
      <c r="C258" s="386"/>
      <c r="D258" s="385"/>
      <c r="E258" s="385"/>
      <c r="F258" s="385"/>
      <c r="G258" s="108"/>
      <c r="H258" s="2"/>
      <c r="I258" s="2"/>
      <c r="J258" s="2"/>
      <c r="K258" s="720"/>
      <c r="L258" s="2"/>
      <c r="M258" s="2"/>
      <c r="N258" s="721"/>
      <c r="O258" s="7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776"/>
      <c r="C259" s="386"/>
      <c r="D259" s="385"/>
      <c r="E259" s="385"/>
      <c r="F259" s="385"/>
      <c r="G259" s="108"/>
      <c r="H259" s="2"/>
      <c r="I259" s="2"/>
      <c r="J259" s="2"/>
      <c r="K259" s="720"/>
      <c r="L259" s="2"/>
      <c r="M259" s="2"/>
      <c r="N259" s="721"/>
      <c r="O259" s="7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776"/>
      <c r="C260" s="386"/>
      <c r="D260" s="385"/>
      <c r="E260" s="385"/>
      <c r="F260" s="385"/>
      <c r="G260" s="108"/>
      <c r="H260" s="2"/>
      <c r="I260" s="2"/>
      <c r="J260" s="2"/>
      <c r="K260" s="720"/>
      <c r="L260" s="2"/>
      <c r="M260" s="2"/>
      <c r="N260" s="721"/>
      <c r="O260" s="7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776"/>
      <c r="C261" s="386"/>
      <c r="D261" s="385"/>
      <c r="E261" s="385"/>
      <c r="F261" s="385"/>
      <c r="G261" s="108"/>
      <c r="H261" s="2"/>
      <c r="I261" s="2"/>
      <c r="J261" s="2"/>
      <c r="K261" s="720"/>
      <c r="L261" s="2"/>
      <c r="M261" s="2"/>
      <c r="N261" s="721"/>
      <c r="O261" s="7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776"/>
      <c r="C262" s="386"/>
      <c r="D262" s="385"/>
      <c r="E262" s="385"/>
      <c r="F262" s="385"/>
      <c r="G262" s="108"/>
      <c r="H262" s="2"/>
      <c r="I262" s="2"/>
      <c r="J262" s="2"/>
      <c r="K262" s="720"/>
      <c r="L262" s="2"/>
      <c r="M262" s="2"/>
      <c r="N262" s="721"/>
      <c r="O262" s="7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776"/>
      <c r="C263" s="386"/>
      <c r="D263" s="385"/>
      <c r="E263" s="385"/>
      <c r="F263" s="385"/>
      <c r="G263" s="108"/>
      <c r="H263" s="2"/>
      <c r="I263" s="2"/>
      <c r="J263" s="2"/>
      <c r="K263" s="720"/>
      <c r="L263" s="2"/>
      <c r="M263" s="2"/>
      <c r="N263" s="721"/>
      <c r="O263" s="7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776"/>
      <c r="C264" s="386"/>
      <c r="D264" s="385"/>
      <c r="E264" s="385"/>
      <c r="F264" s="385"/>
      <c r="G264" s="108"/>
      <c r="H264" s="2"/>
      <c r="I264" s="2"/>
      <c r="J264" s="2"/>
      <c r="K264" s="720"/>
      <c r="L264" s="2"/>
      <c r="M264" s="2"/>
      <c r="N264" s="721"/>
      <c r="O264" s="7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776"/>
      <c r="C265" s="386"/>
      <c r="D265" s="385"/>
      <c r="E265" s="385"/>
      <c r="F265" s="385"/>
      <c r="G265" s="108"/>
      <c r="H265" s="2"/>
      <c r="I265" s="2"/>
      <c r="J265" s="2"/>
      <c r="K265" s="720"/>
      <c r="L265" s="2"/>
      <c r="M265" s="2"/>
      <c r="N265" s="721"/>
      <c r="O265" s="7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776"/>
      <c r="C266" s="386"/>
      <c r="D266" s="385"/>
      <c r="E266" s="385"/>
      <c r="F266" s="385"/>
      <c r="G266" s="108"/>
      <c r="H266" s="2"/>
      <c r="I266" s="2"/>
      <c r="J266" s="2"/>
      <c r="K266" s="720"/>
      <c r="L266" s="2"/>
      <c r="M266" s="2"/>
      <c r="N266" s="721"/>
      <c r="O266" s="7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776"/>
      <c r="C267" s="386"/>
      <c r="D267" s="385"/>
      <c r="E267" s="385"/>
      <c r="F267" s="385"/>
      <c r="G267" s="108"/>
      <c r="H267" s="2"/>
      <c r="I267" s="2"/>
      <c r="J267" s="2"/>
      <c r="K267" s="720"/>
      <c r="L267" s="2"/>
      <c r="M267" s="2"/>
      <c r="N267" s="721"/>
      <c r="O267" s="7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776"/>
      <c r="C268" s="386"/>
      <c r="D268" s="385"/>
      <c r="E268" s="385"/>
      <c r="F268" s="385"/>
      <c r="G268" s="108"/>
      <c r="H268" s="2"/>
      <c r="I268" s="2"/>
      <c r="J268" s="2"/>
      <c r="K268" s="720"/>
      <c r="L268" s="2"/>
      <c r="M268" s="2"/>
      <c r="N268" s="721"/>
      <c r="O268" s="7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776"/>
      <c r="C269" s="386"/>
      <c r="D269" s="385"/>
      <c r="E269" s="385"/>
      <c r="F269" s="385"/>
      <c r="G269" s="108"/>
      <c r="H269" s="2"/>
      <c r="I269" s="2"/>
      <c r="J269" s="2"/>
      <c r="K269" s="720"/>
      <c r="L269" s="2"/>
      <c r="M269" s="2"/>
      <c r="N269" s="721"/>
      <c r="O269" s="7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776"/>
      <c r="C270" s="386"/>
      <c r="D270" s="385"/>
      <c r="E270" s="385"/>
      <c r="F270" s="385"/>
      <c r="G270" s="108"/>
      <c r="H270" s="2"/>
      <c r="I270" s="2"/>
      <c r="J270" s="2"/>
      <c r="K270" s="720"/>
      <c r="L270" s="2"/>
      <c r="M270" s="2"/>
      <c r="N270" s="721"/>
      <c r="O270" s="7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776"/>
      <c r="C271" s="386"/>
      <c r="D271" s="385"/>
      <c r="E271" s="385"/>
      <c r="F271" s="385"/>
      <c r="G271" s="108"/>
      <c r="H271" s="2"/>
      <c r="I271" s="2"/>
      <c r="J271" s="2"/>
      <c r="K271" s="720"/>
      <c r="L271" s="2"/>
      <c r="M271" s="2"/>
      <c r="N271" s="721"/>
      <c r="O271" s="7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776"/>
      <c r="C272" s="386"/>
      <c r="D272" s="385"/>
      <c r="E272" s="385"/>
      <c r="F272" s="385"/>
      <c r="G272" s="108"/>
      <c r="H272" s="2"/>
      <c r="I272" s="2"/>
      <c r="J272" s="2"/>
      <c r="K272" s="720"/>
      <c r="L272" s="2"/>
      <c r="M272" s="2"/>
      <c r="N272" s="721"/>
      <c r="O272" s="7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776"/>
      <c r="C273" s="386"/>
      <c r="D273" s="385"/>
      <c r="E273" s="385"/>
      <c r="F273" s="385"/>
      <c r="G273" s="108"/>
      <c r="H273" s="2"/>
      <c r="I273" s="2"/>
      <c r="J273" s="2"/>
      <c r="K273" s="720"/>
      <c r="L273" s="2"/>
      <c r="M273" s="2"/>
      <c r="N273" s="721"/>
      <c r="O273" s="7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776"/>
      <c r="C274" s="386"/>
      <c r="D274" s="385"/>
      <c r="E274" s="385"/>
      <c r="F274" s="385"/>
      <c r="G274" s="108"/>
      <c r="H274" s="2"/>
      <c r="I274" s="2"/>
      <c r="J274" s="2"/>
      <c r="K274" s="720"/>
      <c r="L274" s="2"/>
      <c r="M274" s="2"/>
      <c r="N274" s="721"/>
      <c r="O274" s="7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776"/>
      <c r="C275" s="386"/>
      <c r="D275" s="385"/>
      <c r="E275" s="385"/>
      <c r="F275" s="385"/>
      <c r="G275" s="108"/>
      <c r="H275" s="2"/>
      <c r="I275" s="2"/>
      <c r="J275" s="2"/>
      <c r="K275" s="720"/>
      <c r="L275" s="2"/>
      <c r="M275" s="2"/>
      <c r="N275" s="721"/>
      <c r="O275" s="7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776"/>
      <c r="C276" s="386"/>
      <c r="D276" s="385"/>
      <c r="E276" s="385"/>
      <c r="F276" s="385"/>
      <c r="G276" s="108"/>
      <c r="H276" s="2"/>
      <c r="I276" s="2"/>
      <c r="J276" s="2"/>
      <c r="K276" s="720"/>
      <c r="L276" s="2"/>
      <c r="M276" s="2"/>
      <c r="N276" s="721"/>
      <c r="O276" s="7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776"/>
      <c r="C277" s="386"/>
      <c r="D277" s="385"/>
      <c r="E277" s="385"/>
      <c r="F277" s="385"/>
      <c r="G277" s="108"/>
      <c r="H277" s="2"/>
      <c r="I277" s="2"/>
      <c r="J277" s="2"/>
      <c r="K277" s="720"/>
      <c r="L277" s="2"/>
      <c r="M277" s="2"/>
      <c r="N277" s="721"/>
      <c r="O277" s="7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776"/>
      <c r="C278" s="386"/>
      <c r="D278" s="385"/>
      <c r="E278" s="385"/>
      <c r="F278" s="385"/>
      <c r="G278" s="108"/>
      <c r="H278" s="2"/>
      <c r="I278" s="2"/>
      <c r="J278" s="2"/>
      <c r="K278" s="720"/>
      <c r="L278" s="2"/>
      <c r="M278" s="2"/>
      <c r="N278" s="721"/>
      <c r="O278" s="7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776"/>
      <c r="C279" s="386"/>
      <c r="D279" s="385"/>
      <c r="E279" s="385"/>
      <c r="F279" s="385"/>
      <c r="G279" s="108"/>
      <c r="H279" s="2"/>
      <c r="I279" s="2"/>
      <c r="J279" s="2"/>
      <c r="K279" s="720"/>
      <c r="L279" s="2"/>
      <c r="M279" s="2"/>
      <c r="N279" s="721"/>
      <c r="O279" s="7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776"/>
      <c r="C280" s="386"/>
      <c r="D280" s="385"/>
      <c r="E280" s="385"/>
      <c r="F280" s="385"/>
      <c r="G280" s="108"/>
      <c r="H280" s="2"/>
      <c r="I280" s="2"/>
      <c r="J280" s="2"/>
      <c r="K280" s="720"/>
      <c r="L280" s="2"/>
      <c r="M280" s="2"/>
      <c r="N280" s="721"/>
      <c r="O280" s="7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776"/>
      <c r="C281" s="386"/>
      <c r="D281" s="385"/>
      <c r="E281" s="385"/>
      <c r="F281" s="385"/>
      <c r="G281" s="108"/>
      <c r="H281" s="2"/>
      <c r="I281" s="2"/>
      <c r="J281" s="2"/>
      <c r="K281" s="720"/>
      <c r="L281" s="2"/>
      <c r="M281" s="2"/>
      <c r="N281" s="721"/>
      <c r="O281" s="7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776"/>
      <c r="C282" s="386"/>
      <c r="D282" s="385"/>
      <c r="E282" s="385"/>
      <c r="F282" s="385"/>
      <c r="G282" s="108"/>
      <c r="H282" s="2"/>
      <c r="I282" s="2"/>
      <c r="J282" s="2"/>
      <c r="K282" s="720"/>
      <c r="L282" s="2"/>
      <c r="M282" s="2"/>
      <c r="N282" s="721"/>
      <c r="O282" s="7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776"/>
      <c r="C283" s="386"/>
      <c r="D283" s="385"/>
      <c r="E283" s="385"/>
      <c r="F283" s="385"/>
      <c r="G283" s="108"/>
      <c r="H283" s="2"/>
      <c r="I283" s="2"/>
      <c r="J283" s="2"/>
      <c r="K283" s="720"/>
      <c r="L283" s="2"/>
      <c r="M283" s="2"/>
      <c r="N283" s="721"/>
      <c r="O283" s="7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776"/>
      <c r="C284" s="386"/>
      <c r="D284" s="385"/>
      <c r="E284" s="385"/>
      <c r="F284" s="385"/>
      <c r="G284" s="108"/>
      <c r="H284" s="2"/>
      <c r="I284" s="2"/>
      <c r="J284" s="2"/>
      <c r="K284" s="720"/>
      <c r="L284" s="2"/>
      <c r="M284" s="2"/>
      <c r="N284" s="721"/>
      <c r="O284" s="7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776"/>
      <c r="C285" s="386"/>
      <c r="D285" s="385"/>
      <c r="E285" s="385"/>
      <c r="F285" s="385"/>
      <c r="G285" s="108"/>
      <c r="H285" s="2"/>
      <c r="I285" s="2"/>
      <c r="J285" s="2"/>
      <c r="K285" s="720"/>
      <c r="L285" s="2"/>
      <c r="M285" s="2"/>
      <c r="N285" s="721"/>
      <c r="O285" s="7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776"/>
      <c r="C286" s="386"/>
      <c r="D286" s="385"/>
      <c r="E286" s="385"/>
      <c r="F286" s="385"/>
      <c r="G286" s="108"/>
      <c r="H286" s="2"/>
      <c r="I286" s="2"/>
      <c r="J286" s="2"/>
      <c r="K286" s="720"/>
      <c r="L286" s="2"/>
      <c r="M286" s="2"/>
      <c r="N286" s="721"/>
      <c r="O286" s="7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776"/>
      <c r="C287" s="386"/>
      <c r="D287" s="385"/>
      <c r="E287" s="385"/>
      <c r="F287" s="385"/>
      <c r="G287" s="108"/>
      <c r="H287" s="2"/>
      <c r="I287" s="2"/>
      <c r="J287" s="2"/>
      <c r="K287" s="720"/>
      <c r="L287" s="2"/>
      <c r="M287" s="2"/>
      <c r="N287" s="721"/>
      <c r="O287" s="7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776"/>
      <c r="C288" s="386"/>
      <c r="D288" s="385"/>
      <c r="E288" s="385"/>
      <c r="F288" s="385"/>
      <c r="G288" s="108"/>
      <c r="H288" s="2"/>
      <c r="I288" s="2"/>
      <c r="J288" s="2"/>
      <c r="K288" s="720"/>
      <c r="L288" s="2"/>
      <c r="M288" s="2"/>
      <c r="N288" s="721"/>
      <c r="O288" s="7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776"/>
      <c r="C289" s="386"/>
      <c r="D289" s="385"/>
      <c r="E289" s="385"/>
      <c r="F289" s="385"/>
      <c r="G289" s="108"/>
      <c r="H289" s="2"/>
      <c r="I289" s="2"/>
      <c r="J289" s="2"/>
      <c r="K289" s="720"/>
      <c r="L289" s="2"/>
      <c r="M289" s="2"/>
      <c r="N289" s="721"/>
      <c r="O289" s="7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776"/>
      <c r="C290" s="386"/>
      <c r="D290" s="385"/>
      <c r="E290" s="385"/>
      <c r="F290" s="385"/>
      <c r="G290" s="108"/>
      <c r="H290" s="2"/>
      <c r="I290" s="2"/>
      <c r="J290" s="2"/>
      <c r="K290" s="720"/>
      <c r="L290" s="2"/>
      <c r="M290" s="2"/>
      <c r="N290" s="721"/>
      <c r="O290" s="7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776"/>
      <c r="C291" s="386"/>
      <c r="D291" s="385"/>
      <c r="E291" s="385"/>
      <c r="F291" s="385"/>
      <c r="G291" s="108"/>
      <c r="H291" s="2"/>
      <c r="I291" s="2"/>
      <c r="J291" s="2"/>
      <c r="K291" s="720"/>
      <c r="L291" s="2"/>
      <c r="M291" s="2"/>
      <c r="N291" s="721"/>
      <c r="O291" s="7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776"/>
      <c r="C292" s="386"/>
      <c r="D292" s="385"/>
      <c r="E292" s="385"/>
      <c r="F292" s="385"/>
      <c r="G292" s="108"/>
      <c r="H292" s="2"/>
      <c r="I292" s="2"/>
      <c r="J292" s="2"/>
      <c r="K292" s="720"/>
      <c r="L292" s="2"/>
      <c r="M292" s="2"/>
      <c r="N292" s="721"/>
      <c r="O292" s="7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776"/>
      <c r="C293" s="386"/>
      <c r="D293" s="385"/>
      <c r="E293" s="385"/>
      <c r="F293" s="385"/>
      <c r="G293" s="108"/>
      <c r="H293" s="2"/>
      <c r="I293" s="2"/>
      <c r="J293" s="2"/>
      <c r="K293" s="720"/>
      <c r="L293" s="2"/>
      <c r="M293" s="2"/>
      <c r="N293" s="721"/>
      <c r="O293" s="7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776"/>
      <c r="C294" s="386"/>
      <c r="D294" s="385"/>
      <c r="E294" s="385"/>
      <c r="F294" s="385"/>
      <c r="G294" s="108"/>
      <c r="H294" s="2"/>
      <c r="I294" s="2"/>
      <c r="J294" s="2"/>
      <c r="K294" s="720"/>
      <c r="L294" s="2"/>
      <c r="M294" s="2"/>
      <c r="N294" s="721"/>
      <c r="O294" s="7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776"/>
      <c r="C295" s="386"/>
      <c r="D295" s="385"/>
      <c r="E295" s="385"/>
      <c r="F295" s="385"/>
      <c r="G295" s="108"/>
      <c r="H295" s="2"/>
      <c r="I295" s="2"/>
      <c r="J295" s="2"/>
      <c r="K295" s="720"/>
      <c r="L295" s="2"/>
      <c r="M295" s="2"/>
      <c r="N295" s="721"/>
      <c r="O295" s="7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776"/>
      <c r="C296" s="386"/>
      <c r="D296" s="385"/>
      <c r="E296" s="385"/>
      <c r="F296" s="385"/>
      <c r="G296" s="108"/>
      <c r="H296" s="2"/>
      <c r="I296" s="2"/>
      <c r="J296" s="2"/>
      <c r="K296" s="720"/>
      <c r="L296" s="2"/>
      <c r="M296" s="2"/>
      <c r="N296" s="721"/>
      <c r="O296" s="7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776"/>
      <c r="C297" s="386"/>
      <c r="D297" s="385"/>
      <c r="E297" s="385"/>
      <c r="F297" s="385"/>
      <c r="G297" s="108"/>
      <c r="H297" s="2"/>
      <c r="I297" s="2"/>
      <c r="J297" s="2"/>
      <c r="K297" s="720"/>
      <c r="L297" s="2"/>
      <c r="M297" s="2"/>
      <c r="N297" s="721"/>
      <c r="O297" s="7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776"/>
      <c r="C298" s="386"/>
      <c r="D298" s="385"/>
      <c r="E298" s="385"/>
      <c r="F298" s="385"/>
      <c r="G298" s="108"/>
      <c r="H298" s="2"/>
      <c r="I298" s="2"/>
      <c r="J298" s="2"/>
      <c r="K298" s="720"/>
      <c r="L298" s="2"/>
      <c r="M298" s="2"/>
      <c r="N298" s="721"/>
      <c r="O298" s="7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776"/>
      <c r="C299" s="386"/>
      <c r="D299" s="385"/>
      <c r="E299" s="385"/>
      <c r="F299" s="385"/>
      <c r="G299" s="108"/>
      <c r="H299" s="2"/>
      <c r="I299" s="2"/>
      <c r="J299" s="2"/>
      <c r="K299" s="720"/>
      <c r="L299" s="2"/>
      <c r="M299" s="2"/>
      <c r="N299" s="721"/>
      <c r="O299" s="7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776"/>
      <c r="C300" s="386"/>
      <c r="D300" s="385"/>
      <c r="E300" s="385"/>
      <c r="F300" s="385"/>
      <c r="G300" s="108"/>
      <c r="H300" s="2"/>
      <c r="I300" s="2"/>
      <c r="J300" s="2"/>
      <c r="K300" s="720"/>
      <c r="L300" s="2"/>
      <c r="M300" s="2"/>
      <c r="N300" s="721"/>
      <c r="O300" s="7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776"/>
      <c r="C301" s="386"/>
      <c r="D301" s="385"/>
      <c r="E301" s="385"/>
      <c r="F301" s="385"/>
      <c r="G301" s="108"/>
      <c r="H301" s="2"/>
      <c r="I301" s="2"/>
      <c r="J301" s="2"/>
      <c r="K301" s="720"/>
      <c r="L301" s="2"/>
      <c r="M301" s="2"/>
      <c r="N301" s="721"/>
      <c r="O301" s="7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776"/>
      <c r="C302" s="386"/>
      <c r="D302" s="385"/>
      <c r="E302" s="385"/>
      <c r="F302" s="385"/>
      <c r="G302" s="108"/>
      <c r="H302" s="2"/>
      <c r="I302" s="2"/>
      <c r="J302" s="2"/>
      <c r="K302" s="720"/>
      <c r="L302" s="2"/>
      <c r="M302" s="2"/>
      <c r="N302" s="721"/>
      <c r="O302" s="7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776"/>
      <c r="C303" s="386"/>
      <c r="D303" s="385"/>
      <c r="E303" s="385"/>
      <c r="F303" s="385"/>
      <c r="G303" s="108"/>
      <c r="H303" s="2"/>
      <c r="I303" s="2"/>
      <c r="J303" s="2"/>
      <c r="K303" s="720"/>
      <c r="L303" s="2"/>
      <c r="M303" s="2"/>
      <c r="N303" s="721"/>
      <c r="O303" s="7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776"/>
      <c r="C304" s="386"/>
      <c r="D304" s="385"/>
      <c r="E304" s="385"/>
      <c r="F304" s="385"/>
      <c r="G304" s="108"/>
      <c r="H304" s="2"/>
      <c r="I304" s="2"/>
      <c r="J304" s="2"/>
      <c r="K304" s="720"/>
      <c r="L304" s="2"/>
      <c r="M304" s="2"/>
      <c r="N304" s="721"/>
      <c r="O304" s="7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776"/>
      <c r="C305" s="386"/>
      <c r="D305" s="385"/>
      <c r="E305" s="385"/>
      <c r="F305" s="385"/>
      <c r="G305" s="108"/>
      <c r="H305" s="2"/>
      <c r="I305" s="2"/>
      <c r="J305" s="2"/>
      <c r="K305" s="720"/>
      <c r="L305" s="2"/>
      <c r="M305" s="2"/>
      <c r="N305" s="721"/>
      <c r="O305" s="7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776"/>
      <c r="C306" s="386"/>
      <c r="D306" s="385"/>
      <c r="E306" s="385"/>
      <c r="F306" s="385"/>
      <c r="G306" s="108"/>
      <c r="H306" s="2"/>
      <c r="I306" s="2"/>
      <c r="J306" s="2"/>
      <c r="K306" s="720"/>
      <c r="L306" s="2"/>
      <c r="M306" s="2"/>
      <c r="N306" s="721"/>
      <c r="O306" s="7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776"/>
      <c r="C307" s="386"/>
      <c r="D307" s="385"/>
      <c r="E307" s="385"/>
      <c r="F307" s="385"/>
      <c r="G307" s="108"/>
      <c r="H307" s="2"/>
      <c r="I307" s="2"/>
      <c r="J307" s="2"/>
      <c r="K307" s="720"/>
      <c r="L307" s="2"/>
      <c r="M307" s="2"/>
      <c r="N307" s="721"/>
      <c r="O307" s="7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776"/>
      <c r="C308" s="386"/>
      <c r="D308" s="385"/>
      <c r="E308" s="385"/>
      <c r="F308" s="385"/>
      <c r="G308" s="108"/>
      <c r="H308" s="2"/>
      <c r="I308" s="2"/>
      <c r="J308" s="2"/>
      <c r="K308" s="720"/>
      <c r="L308" s="2"/>
      <c r="M308" s="2"/>
      <c r="N308" s="721"/>
      <c r="O308" s="7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776"/>
      <c r="C309" s="386"/>
      <c r="D309" s="385"/>
      <c r="E309" s="385"/>
      <c r="F309" s="385"/>
      <c r="G309" s="108"/>
      <c r="H309" s="2"/>
      <c r="I309" s="2"/>
      <c r="J309" s="2"/>
      <c r="K309" s="720"/>
      <c r="L309" s="2"/>
      <c r="M309" s="2"/>
      <c r="N309" s="721"/>
      <c r="O309" s="7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776"/>
      <c r="C310" s="386"/>
      <c r="D310" s="385"/>
      <c r="E310" s="385"/>
      <c r="F310" s="385"/>
      <c r="G310" s="108"/>
      <c r="H310" s="2"/>
      <c r="I310" s="2"/>
      <c r="J310" s="2"/>
      <c r="K310" s="720"/>
      <c r="L310" s="2"/>
      <c r="M310" s="2"/>
      <c r="N310" s="721"/>
      <c r="O310" s="7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776"/>
      <c r="C311" s="386"/>
      <c r="D311" s="385"/>
      <c r="E311" s="385"/>
      <c r="F311" s="385"/>
      <c r="G311" s="108"/>
      <c r="H311" s="2"/>
      <c r="I311" s="2"/>
      <c r="J311" s="2"/>
      <c r="K311" s="720"/>
      <c r="L311" s="2"/>
      <c r="M311" s="2"/>
      <c r="N311" s="721"/>
      <c r="O311" s="7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776"/>
      <c r="C312" s="386"/>
      <c r="D312" s="385"/>
      <c r="E312" s="385"/>
      <c r="F312" s="385"/>
      <c r="G312" s="108"/>
      <c r="H312" s="2"/>
      <c r="I312" s="2"/>
      <c r="J312" s="2"/>
      <c r="K312" s="720"/>
      <c r="L312" s="2"/>
      <c r="M312" s="2"/>
      <c r="N312" s="721"/>
      <c r="O312" s="7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776"/>
      <c r="C313" s="386"/>
      <c r="D313" s="385"/>
      <c r="E313" s="385"/>
      <c r="F313" s="385"/>
      <c r="G313" s="108"/>
      <c r="H313" s="2"/>
      <c r="I313" s="2"/>
      <c r="J313" s="2"/>
      <c r="K313" s="720"/>
      <c r="L313" s="2"/>
      <c r="M313" s="2"/>
      <c r="N313" s="721"/>
      <c r="O313" s="7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776"/>
      <c r="C314" s="386"/>
      <c r="D314" s="385"/>
      <c r="E314" s="385"/>
      <c r="F314" s="385"/>
      <c r="G314" s="108"/>
      <c r="H314" s="2"/>
      <c r="I314" s="2"/>
      <c r="J314" s="2"/>
      <c r="K314" s="720"/>
      <c r="L314" s="2"/>
      <c r="M314" s="2"/>
      <c r="N314" s="721"/>
      <c r="O314" s="7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776"/>
      <c r="C315" s="386"/>
      <c r="D315" s="385"/>
      <c r="E315" s="385"/>
      <c r="F315" s="385"/>
      <c r="G315" s="108"/>
      <c r="H315" s="2"/>
      <c r="I315" s="2"/>
      <c r="J315" s="2"/>
      <c r="K315" s="720"/>
      <c r="L315" s="2"/>
      <c r="M315" s="2"/>
      <c r="N315" s="721"/>
      <c r="O315" s="7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776"/>
      <c r="C316" s="386"/>
      <c r="D316" s="385"/>
      <c r="E316" s="385"/>
      <c r="F316" s="385"/>
      <c r="G316" s="108"/>
      <c r="H316" s="2"/>
      <c r="I316" s="2"/>
      <c r="J316" s="2"/>
      <c r="K316" s="720"/>
      <c r="L316" s="2"/>
      <c r="M316" s="2"/>
      <c r="N316" s="721"/>
      <c r="O316" s="7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776"/>
      <c r="C317" s="386"/>
      <c r="D317" s="385"/>
      <c r="E317" s="385"/>
      <c r="F317" s="385"/>
      <c r="G317" s="108"/>
      <c r="H317" s="2"/>
      <c r="I317" s="2"/>
      <c r="J317" s="2"/>
      <c r="K317" s="720"/>
      <c r="L317" s="2"/>
      <c r="M317" s="2"/>
      <c r="N317" s="721"/>
      <c r="O317" s="7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776"/>
      <c r="C318" s="386"/>
      <c r="D318" s="385"/>
      <c r="E318" s="385"/>
      <c r="F318" s="385"/>
      <c r="G318" s="108"/>
      <c r="H318" s="2"/>
      <c r="I318" s="2"/>
      <c r="J318" s="2"/>
      <c r="K318" s="720"/>
      <c r="L318" s="2"/>
      <c r="M318" s="2"/>
      <c r="N318" s="721"/>
      <c r="O318" s="7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776"/>
      <c r="C319" s="386"/>
      <c r="D319" s="385"/>
      <c r="E319" s="385"/>
      <c r="F319" s="385"/>
      <c r="G319" s="108"/>
      <c r="H319" s="2"/>
      <c r="I319" s="2"/>
      <c r="J319" s="2"/>
      <c r="K319" s="720"/>
      <c r="L319" s="2"/>
      <c r="M319" s="2"/>
      <c r="N319" s="721"/>
      <c r="O319" s="7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776"/>
      <c r="C320" s="386"/>
      <c r="D320" s="385"/>
      <c r="E320" s="385"/>
      <c r="F320" s="385"/>
      <c r="G320" s="108"/>
      <c r="H320" s="2"/>
      <c r="I320" s="2"/>
      <c r="J320" s="2"/>
      <c r="K320" s="720"/>
      <c r="L320" s="2"/>
      <c r="M320" s="2"/>
      <c r="N320" s="721"/>
      <c r="O320" s="7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776"/>
      <c r="C321" s="386"/>
      <c r="D321" s="385"/>
      <c r="E321" s="385"/>
      <c r="F321" s="385"/>
      <c r="G321" s="108"/>
      <c r="H321" s="2"/>
      <c r="I321" s="2"/>
      <c r="J321" s="2"/>
      <c r="K321" s="720"/>
      <c r="L321" s="2"/>
      <c r="M321" s="2"/>
      <c r="N321" s="721"/>
      <c r="O321" s="7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776"/>
      <c r="C322" s="386"/>
      <c r="D322" s="385"/>
      <c r="E322" s="385"/>
      <c r="F322" s="385"/>
      <c r="G322" s="108"/>
      <c r="H322" s="2"/>
      <c r="I322" s="2"/>
      <c r="J322" s="2"/>
      <c r="K322" s="720"/>
      <c r="L322" s="2"/>
      <c r="M322" s="2"/>
      <c r="N322" s="721"/>
      <c r="O322" s="7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776"/>
      <c r="C323" s="386"/>
      <c r="D323" s="385"/>
      <c r="E323" s="385"/>
      <c r="F323" s="385"/>
      <c r="G323" s="108"/>
      <c r="H323" s="2"/>
      <c r="I323" s="2"/>
      <c r="J323" s="2"/>
      <c r="K323" s="720"/>
      <c r="L323" s="2"/>
      <c r="M323" s="2"/>
      <c r="N323" s="721"/>
      <c r="O323" s="7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776"/>
      <c r="C324" s="386"/>
      <c r="D324" s="385"/>
      <c r="E324" s="385"/>
      <c r="F324" s="385"/>
      <c r="G324" s="108"/>
      <c r="H324" s="2"/>
      <c r="I324" s="2"/>
      <c r="J324" s="2"/>
      <c r="K324" s="720"/>
      <c r="L324" s="2"/>
      <c r="M324" s="2"/>
      <c r="N324" s="721"/>
      <c r="O324" s="7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776"/>
      <c r="C325" s="386"/>
      <c r="D325" s="385"/>
      <c r="E325" s="385"/>
      <c r="F325" s="385"/>
      <c r="G325" s="108"/>
      <c r="H325" s="2"/>
      <c r="I325" s="2"/>
      <c r="J325" s="2"/>
      <c r="K325" s="720"/>
      <c r="L325" s="2"/>
      <c r="M325" s="2"/>
      <c r="N325" s="721"/>
      <c r="O325" s="7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776"/>
      <c r="C326" s="386"/>
      <c r="D326" s="385"/>
      <c r="E326" s="385"/>
      <c r="F326" s="385"/>
      <c r="G326" s="108"/>
      <c r="H326" s="2"/>
      <c r="I326" s="2"/>
      <c r="J326" s="2"/>
      <c r="K326" s="720"/>
      <c r="L326" s="2"/>
      <c r="M326" s="2"/>
      <c r="N326" s="721"/>
      <c r="O326" s="7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776"/>
      <c r="C327" s="386"/>
      <c r="D327" s="385"/>
      <c r="E327" s="385"/>
      <c r="F327" s="385"/>
      <c r="G327" s="108"/>
      <c r="H327" s="2"/>
      <c r="I327" s="2"/>
      <c r="J327" s="2"/>
      <c r="K327" s="720"/>
      <c r="L327" s="2"/>
      <c r="M327" s="2"/>
      <c r="N327" s="721"/>
      <c r="O327" s="7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776"/>
      <c r="C328" s="386"/>
      <c r="D328" s="385"/>
      <c r="E328" s="385"/>
      <c r="F328" s="385"/>
      <c r="G328" s="108"/>
      <c r="H328" s="2"/>
      <c r="I328" s="2"/>
      <c r="J328" s="2"/>
      <c r="K328" s="720"/>
      <c r="L328" s="2"/>
      <c r="M328" s="2"/>
      <c r="N328" s="721"/>
      <c r="O328" s="7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776"/>
      <c r="C329" s="386"/>
      <c r="D329" s="385"/>
      <c r="E329" s="385"/>
      <c r="F329" s="385"/>
      <c r="G329" s="108"/>
      <c r="H329" s="2"/>
      <c r="I329" s="2"/>
      <c r="J329" s="2"/>
      <c r="K329" s="720"/>
      <c r="L329" s="2"/>
      <c r="M329" s="2"/>
      <c r="N329" s="721"/>
      <c r="O329" s="7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776"/>
      <c r="C330" s="386"/>
      <c r="D330" s="385"/>
      <c r="E330" s="385"/>
      <c r="F330" s="385"/>
      <c r="G330" s="108"/>
      <c r="H330" s="2"/>
      <c r="I330" s="2"/>
      <c r="J330" s="2"/>
      <c r="K330" s="720"/>
      <c r="L330" s="2"/>
      <c r="M330" s="2"/>
      <c r="N330" s="721"/>
      <c r="O330" s="7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776"/>
      <c r="C331" s="386"/>
      <c r="D331" s="385"/>
      <c r="E331" s="385"/>
      <c r="F331" s="385"/>
      <c r="G331" s="108"/>
      <c r="H331" s="2"/>
      <c r="I331" s="2"/>
      <c r="J331" s="2"/>
      <c r="K331" s="720"/>
      <c r="L331" s="2"/>
      <c r="M331" s="2"/>
      <c r="N331" s="721"/>
      <c r="O331" s="7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776"/>
      <c r="C332" s="386"/>
      <c r="D332" s="385"/>
      <c r="E332" s="385"/>
      <c r="F332" s="385"/>
      <c r="G332" s="108"/>
      <c r="H332" s="2"/>
      <c r="I332" s="2"/>
      <c r="J332" s="2"/>
      <c r="K332" s="720"/>
      <c r="L332" s="2"/>
      <c r="M332" s="2"/>
      <c r="N332" s="721"/>
      <c r="O332" s="7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776"/>
      <c r="C333" s="386"/>
      <c r="D333" s="385"/>
      <c r="E333" s="385"/>
      <c r="F333" s="385"/>
      <c r="G333" s="108"/>
      <c r="H333" s="2"/>
      <c r="I333" s="2"/>
      <c r="J333" s="2"/>
      <c r="K333" s="720"/>
      <c r="L333" s="2"/>
      <c r="M333" s="2"/>
      <c r="N333" s="721"/>
      <c r="O333" s="7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776"/>
      <c r="C334" s="386"/>
      <c r="D334" s="385"/>
      <c r="E334" s="385"/>
      <c r="F334" s="385"/>
      <c r="G334" s="108"/>
      <c r="H334" s="2"/>
      <c r="I334" s="2"/>
      <c r="J334" s="2"/>
      <c r="K334" s="720"/>
      <c r="L334" s="2"/>
      <c r="M334" s="2"/>
      <c r="N334" s="721"/>
      <c r="O334" s="7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776"/>
      <c r="C335" s="386"/>
      <c r="D335" s="385"/>
      <c r="E335" s="385"/>
      <c r="F335" s="385"/>
      <c r="G335" s="108"/>
      <c r="H335" s="2"/>
      <c r="I335" s="2"/>
      <c r="J335" s="2"/>
      <c r="K335" s="720"/>
      <c r="L335" s="2"/>
      <c r="M335" s="2"/>
      <c r="N335" s="721"/>
      <c r="O335" s="7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776"/>
      <c r="C336" s="386"/>
      <c r="D336" s="385"/>
      <c r="E336" s="385"/>
      <c r="F336" s="385"/>
      <c r="G336" s="108"/>
      <c r="H336" s="2"/>
      <c r="I336" s="2"/>
      <c r="J336" s="2"/>
      <c r="K336" s="720"/>
      <c r="L336" s="2"/>
      <c r="M336" s="2"/>
      <c r="N336" s="721"/>
      <c r="O336" s="7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776"/>
      <c r="C337" s="386"/>
      <c r="D337" s="385"/>
      <c r="E337" s="385"/>
      <c r="F337" s="385"/>
      <c r="G337" s="108"/>
      <c r="H337" s="2"/>
      <c r="I337" s="2"/>
      <c r="J337" s="2"/>
      <c r="K337" s="720"/>
      <c r="L337" s="2"/>
      <c r="M337" s="2"/>
      <c r="N337" s="721"/>
      <c r="O337" s="7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776"/>
      <c r="C338" s="386"/>
      <c r="D338" s="385"/>
      <c r="E338" s="385"/>
      <c r="F338" s="385"/>
      <c r="G338" s="108"/>
      <c r="H338" s="2"/>
      <c r="I338" s="2"/>
      <c r="J338" s="2"/>
      <c r="K338" s="720"/>
      <c r="L338" s="2"/>
      <c r="M338" s="2"/>
      <c r="N338" s="721"/>
      <c r="O338" s="7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776"/>
      <c r="C339" s="386"/>
      <c r="D339" s="385"/>
      <c r="E339" s="385"/>
      <c r="F339" s="385"/>
      <c r="G339" s="108"/>
      <c r="H339" s="2"/>
      <c r="I339" s="2"/>
      <c r="J339" s="2"/>
      <c r="K339" s="720"/>
      <c r="L339" s="2"/>
      <c r="M339" s="2"/>
      <c r="N339" s="721"/>
      <c r="O339" s="7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776"/>
      <c r="C340" s="386"/>
      <c r="D340" s="385"/>
      <c r="E340" s="385"/>
      <c r="F340" s="385"/>
      <c r="G340" s="108"/>
      <c r="H340" s="2"/>
      <c r="I340" s="2"/>
      <c r="J340" s="2"/>
      <c r="K340" s="720"/>
      <c r="L340" s="2"/>
      <c r="M340" s="2"/>
      <c r="N340" s="721"/>
      <c r="O340" s="7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776"/>
      <c r="C341" s="386"/>
      <c r="D341" s="385"/>
      <c r="E341" s="385"/>
      <c r="F341" s="385"/>
      <c r="G341" s="108"/>
      <c r="H341" s="2"/>
      <c r="I341" s="2"/>
      <c r="J341" s="2"/>
      <c r="K341" s="720"/>
      <c r="L341" s="2"/>
      <c r="M341" s="2"/>
      <c r="N341" s="721"/>
      <c r="O341" s="7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776"/>
      <c r="C342" s="386"/>
      <c r="D342" s="385"/>
      <c r="E342" s="385"/>
      <c r="F342" s="385"/>
      <c r="G342" s="108"/>
      <c r="H342" s="2"/>
      <c r="I342" s="2"/>
      <c r="J342" s="2"/>
      <c r="K342" s="720"/>
      <c r="L342" s="2"/>
      <c r="M342" s="2"/>
      <c r="N342" s="721"/>
      <c r="O342" s="7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776"/>
      <c r="C343" s="386"/>
      <c r="D343" s="385"/>
      <c r="E343" s="385"/>
      <c r="F343" s="385"/>
      <c r="G343" s="108"/>
      <c r="H343" s="2"/>
      <c r="I343" s="2"/>
      <c r="J343" s="2"/>
      <c r="K343" s="720"/>
      <c r="L343" s="2"/>
      <c r="M343" s="2"/>
      <c r="N343" s="721"/>
      <c r="O343" s="7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776"/>
      <c r="C344" s="386"/>
      <c r="D344" s="385"/>
      <c r="E344" s="385"/>
      <c r="F344" s="385"/>
      <c r="G344" s="108"/>
      <c r="H344" s="2"/>
      <c r="I344" s="2"/>
      <c r="J344" s="2"/>
      <c r="K344" s="720"/>
      <c r="L344" s="2"/>
      <c r="M344" s="2"/>
      <c r="N344" s="721"/>
      <c r="O344" s="7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776"/>
      <c r="C345" s="386"/>
      <c r="D345" s="385"/>
      <c r="E345" s="385"/>
      <c r="F345" s="385"/>
      <c r="G345" s="108"/>
      <c r="H345" s="2"/>
      <c r="I345" s="2"/>
      <c r="J345" s="2"/>
      <c r="K345" s="720"/>
      <c r="L345" s="2"/>
      <c r="M345" s="2"/>
      <c r="N345" s="721"/>
      <c r="O345" s="7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776"/>
      <c r="C346" s="386"/>
      <c r="D346" s="385"/>
      <c r="E346" s="385"/>
      <c r="F346" s="385"/>
      <c r="G346" s="108"/>
      <c r="H346" s="2"/>
      <c r="I346" s="2"/>
      <c r="J346" s="2"/>
      <c r="K346" s="720"/>
      <c r="L346" s="2"/>
      <c r="M346" s="2"/>
      <c r="N346" s="721"/>
      <c r="O346" s="7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776"/>
      <c r="C347" s="386"/>
      <c r="D347" s="385"/>
      <c r="E347" s="385"/>
      <c r="F347" s="385"/>
      <c r="G347" s="108"/>
      <c r="H347" s="2"/>
      <c r="I347" s="2"/>
      <c r="J347" s="2"/>
      <c r="K347" s="720"/>
      <c r="L347" s="2"/>
      <c r="M347" s="2"/>
      <c r="N347" s="721"/>
      <c r="O347" s="7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776"/>
      <c r="C348" s="386"/>
      <c r="D348" s="385"/>
      <c r="E348" s="385"/>
      <c r="F348" s="385"/>
      <c r="G348" s="108"/>
      <c r="H348" s="2"/>
      <c r="I348" s="2"/>
      <c r="J348" s="2"/>
      <c r="K348" s="720"/>
      <c r="L348" s="2"/>
      <c r="M348" s="2"/>
      <c r="N348" s="721"/>
      <c r="O348" s="7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776"/>
      <c r="C349" s="386"/>
      <c r="D349" s="385"/>
      <c r="E349" s="385"/>
      <c r="F349" s="385"/>
      <c r="G349" s="108"/>
      <c r="H349" s="2"/>
      <c r="I349" s="2"/>
      <c r="J349" s="2"/>
      <c r="K349" s="720"/>
      <c r="L349" s="2"/>
      <c r="M349" s="2"/>
      <c r="N349" s="721"/>
      <c r="O349" s="7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776"/>
      <c r="C350" s="386"/>
      <c r="D350" s="385"/>
      <c r="E350" s="385"/>
      <c r="F350" s="385"/>
      <c r="G350" s="108"/>
      <c r="H350" s="2"/>
      <c r="I350" s="2"/>
      <c r="J350" s="2"/>
      <c r="K350" s="720"/>
      <c r="L350" s="2"/>
      <c r="M350" s="2"/>
      <c r="N350" s="721"/>
      <c r="O350" s="7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776"/>
      <c r="C351" s="386"/>
      <c r="D351" s="385"/>
      <c r="E351" s="385"/>
      <c r="F351" s="385"/>
      <c r="G351" s="108"/>
      <c r="H351" s="2"/>
      <c r="I351" s="2"/>
      <c r="J351" s="2"/>
      <c r="K351" s="720"/>
      <c r="L351" s="2"/>
      <c r="M351" s="2"/>
      <c r="N351" s="721"/>
      <c r="O351" s="7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776"/>
      <c r="C352" s="386"/>
      <c r="D352" s="385"/>
      <c r="E352" s="385"/>
      <c r="F352" s="385"/>
      <c r="G352" s="108"/>
      <c r="H352" s="2"/>
      <c r="I352" s="2"/>
      <c r="J352" s="2"/>
      <c r="K352" s="720"/>
      <c r="L352" s="2"/>
      <c r="M352" s="2"/>
      <c r="N352" s="721"/>
      <c r="O352" s="7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776"/>
      <c r="C353" s="386"/>
      <c r="D353" s="385"/>
      <c r="E353" s="385"/>
      <c r="F353" s="385"/>
      <c r="G353" s="108"/>
      <c r="H353" s="2"/>
      <c r="I353" s="2"/>
      <c r="J353" s="2"/>
      <c r="K353" s="720"/>
      <c r="L353" s="2"/>
      <c r="M353" s="2"/>
      <c r="N353" s="721"/>
      <c r="O353" s="7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776"/>
      <c r="C354" s="386"/>
      <c r="D354" s="385"/>
      <c r="E354" s="385"/>
      <c r="F354" s="385"/>
      <c r="G354" s="108"/>
      <c r="H354" s="2"/>
      <c r="I354" s="2"/>
      <c r="J354" s="2"/>
      <c r="K354" s="720"/>
      <c r="L354" s="2"/>
      <c r="M354" s="2"/>
      <c r="N354" s="721"/>
      <c r="O354" s="7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776"/>
      <c r="C355" s="386"/>
      <c r="D355" s="385"/>
      <c r="E355" s="385"/>
      <c r="F355" s="385"/>
      <c r="G355" s="108"/>
      <c r="H355" s="2"/>
      <c r="I355" s="2"/>
      <c r="J355" s="2"/>
      <c r="K355" s="720"/>
      <c r="L355" s="2"/>
      <c r="M355" s="2"/>
      <c r="N355" s="721"/>
      <c r="O355" s="7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776"/>
      <c r="C356" s="386"/>
      <c r="D356" s="385"/>
      <c r="E356" s="385"/>
      <c r="F356" s="385"/>
      <c r="G356" s="108"/>
      <c r="H356" s="2"/>
      <c r="I356" s="2"/>
      <c r="J356" s="2"/>
      <c r="K356" s="720"/>
      <c r="L356" s="2"/>
      <c r="M356" s="2"/>
      <c r="N356" s="721"/>
      <c r="O356" s="7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776"/>
      <c r="C357" s="386"/>
      <c r="D357" s="385"/>
      <c r="E357" s="385"/>
      <c r="F357" s="385"/>
      <c r="G357" s="108"/>
      <c r="H357" s="2"/>
      <c r="I357" s="2"/>
      <c r="J357" s="2"/>
      <c r="K357" s="720"/>
      <c r="L357" s="2"/>
      <c r="M357" s="2"/>
      <c r="N357" s="721"/>
      <c r="O357" s="7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776"/>
      <c r="C358" s="386"/>
      <c r="D358" s="385"/>
      <c r="E358" s="385"/>
      <c r="F358" s="385"/>
      <c r="G358" s="108"/>
      <c r="H358" s="2"/>
      <c r="I358" s="2"/>
      <c r="J358" s="2"/>
      <c r="K358" s="720"/>
      <c r="L358" s="2"/>
      <c r="M358" s="2"/>
      <c r="N358" s="721"/>
      <c r="O358" s="7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776"/>
      <c r="C359" s="386"/>
      <c r="D359" s="385"/>
      <c r="E359" s="385"/>
      <c r="F359" s="385"/>
      <c r="G359" s="108"/>
      <c r="H359" s="2"/>
      <c r="I359" s="2"/>
      <c r="J359" s="2"/>
      <c r="K359" s="720"/>
      <c r="L359" s="2"/>
      <c r="M359" s="2"/>
      <c r="N359" s="721"/>
      <c r="O359" s="7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776"/>
      <c r="C360" s="386"/>
      <c r="D360" s="385"/>
      <c r="E360" s="385"/>
      <c r="F360" s="385"/>
      <c r="G360" s="108"/>
      <c r="H360" s="2"/>
      <c r="I360" s="2"/>
      <c r="J360" s="2"/>
      <c r="K360" s="720"/>
      <c r="L360" s="2"/>
      <c r="M360" s="2"/>
      <c r="N360" s="721"/>
      <c r="O360" s="7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776"/>
      <c r="C361" s="386"/>
      <c r="D361" s="385"/>
      <c r="E361" s="385"/>
      <c r="F361" s="385"/>
      <c r="G361" s="108"/>
      <c r="H361" s="2"/>
      <c r="I361" s="2"/>
      <c r="J361" s="2"/>
      <c r="K361" s="720"/>
      <c r="L361" s="2"/>
      <c r="M361" s="2"/>
      <c r="N361" s="721"/>
      <c r="O361" s="7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776"/>
      <c r="C362" s="386"/>
      <c r="D362" s="385"/>
      <c r="E362" s="385"/>
      <c r="F362" s="385"/>
      <c r="G362" s="108"/>
      <c r="H362" s="2"/>
      <c r="I362" s="2"/>
      <c r="J362" s="2"/>
      <c r="K362" s="720"/>
      <c r="L362" s="2"/>
      <c r="M362" s="2"/>
      <c r="N362" s="721"/>
      <c r="O362" s="7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776"/>
      <c r="C363" s="386"/>
      <c r="D363" s="385"/>
      <c r="E363" s="385"/>
      <c r="F363" s="385"/>
      <c r="G363" s="108"/>
      <c r="H363" s="2"/>
      <c r="I363" s="2"/>
      <c r="J363" s="2"/>
      <c r="K363" s="720"/>
      <c r="L363" s="2"/>
      <c r="M363" s="2"/>
      <c r="N363" s="721"/>
      <c r="O363" s="7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776"/>
      <c r="C364" s="386"/>
      <c r="D364" s="385"/>
      <c r="E364" s="385"/>
      <c r="F364" s="385"/>
      <c r="G364" s="108"/>
      <c r="H364" s="2"/>
      <c r="I364" s="2"/>
      <c r="J364" s="2"/>
      <c r="K364" s="720"/>
      <c r="L364" s="2"/>
      <c r="M364" s="2"/>
      <c r="N364" s="721"/>
      <c r="O364" s="7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776"/>
      <c r="C365" s="386"/>
      <c r="D365" s="385"/>
      <c r="E365" s="385"/>
      <c r="F365" s="385"/>
      <c r="G365" s="108"/>
      <c r="H365" s="2"/>
      <c r="I365" s="2"/>
      <c r="J365" s="2"/>
      <c r="K365" s="720"/>
      <c r="L365" s="2"/>
      <c r="M365" s="2"/>
      <c r="N365" s="721"/>
      <c r="O365" s="7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776"/>
      <c r="C366" s="386"/>
      <c r="D366" s="385"/>
      <c r="E366" s="385"/>
      <c r="F366" s="385"/>
      <c r="G366" s="108"/>
      <c r="H366" s="2"/>
      <c r="I366" s="2"/>
      <c r="J366" s="2"/>
      <c r="K366" s="720"/>
      <c r="L366" s="2"/>
      <c r="M366" s="2"/>
      <c r="N366" s="721"/>
      <c r="O366" s="7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776"/>
      <c r="C367" s="386"/>
      <c r="D367" s="385"/>
      <c r="E367" s="385"/>
      <c r="F367" s="385"/>
      <c r="G367" s="108"/>
      <c r="H367" s="2"/>
      <c r="I367" s="2"/>
      <c r="J367" s="2"/>
      <c r="K367" s="720"/>
      <c r="L367" s="2"/>
      <c r="M367" s="2"/>
      <c r="N367" s="721"/>
      <c r="O367" s="7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776"/>
      <c r="C368" s="386"/>
      <c r="D368" s="385"/>
      <c r="E368" s="385"/>
      <c r="F368" s="385"/>
      <c r="G368" s="108"/>
      <c r="H368" s="2"/>
      <c r="I368" s="2"/>
      <c r="J368" s="2"/>
      <c r="K368" s="720"/>
      <c r="L368" s="2"/>
      <c r="M368" s="2"/>
      <c r="N368" s="721"/>
      <c r="O368" s="7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776"/>
      <c r="C369" s="386"/>
      <c r="D369" s="385"/>
      <c r="E369" s="385"/>
      <c r="F369" s="385"/>
      <c r="G369" s="108"/>
      <c r="H369" s="2"/>
      <c r="I369" s="2"/>
      <c r="J369" s="2"/>
      <c r="K369" s="720"/>
      <c r="L369" s="2"/>
      <c r="M369" s="2"/>
      <c r="N369" s="721"/>
      <c r="O369" s="7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776"/>
      <c r="C370" s="386"/>
      <c r="D370" s="385"/>
      <c r="E370" s="385"/>
      <c r="F370" s="385"/>
      <c r="G370" s="108"/>
      <c r="H370" s="2"/>
      <c r="I370" s="2"/>
      <c r="J370" s="2"/>
      <c r="K370" s="720"/>
      <c r="L370" s="2"/>
      <c r="M370" s="2"/>
      <c r="N370" s="721"/>
      <c r="O370" s="7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776"/>
      <c r="C371" s="386"/>
      <c r="D371" s="385"/>
      <c r="E371" s="385"/>
      <c r="F371" s="385"/>
      <c r="G371" s="108"/>
      <c r="H371" s="2"/>
      <c r="I371" s="2"/>
      <c r="J371" s="2"/>
      <c r="K371" s="720"/>
      <c r="L371" s="2"/>
      <c r="M371" s="2"/>
      <c r="N371" s="721"/>
      <c r="O371" s="7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776"/>
      <c r="C372" s="386"/>
      <c r="D372" s="385"/>
      <c r="E372" s="385"/>
      <c r="F372" s="385"/>
      <c r="G372" s="108"/>
      <c r="H372" s="2"/>
      <c r="I372" s="2"/>
      <c r="J372" s="2"/>
      <c r="K372" s="720"/>
      <c r="L372" s="2"/>
      <c r="M372" s="2"/>
      <c r="N372" s="721"/>
      <c r="O372" s="7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776"/>
      <c r="C373" s="386"/>
      <c r="D373" s="385"/>
      <c r="E373" s="385"/>
      <c r="F373" s="385"/>
      <c r="G373" s="108"/>
      <c r="H373" s="2"/>
      <c r="I373" s="2"/>
      <c r="J373" s="2"/>
      <c r="K373" s="720"/>
      <c r="L373" s="2"/>
      <c r="M373" s="2"/>
      <c r="N373" s="721"/>
      <c r="O373" s="7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776"/>
      <c r="C374" s="386"/>
      <c r="D374" s="385"/>
      <c r="E374" s="385"/>
      <c r="F374" s="385"/>
      <c r="G374" s="108"/>
      <c r="H374" s="2"/>
      <c r="I374" s="2"/>
      <c r="J374" s="2"/>
      <c r="K374" s="720"/>
      <c r="L374" s="2"/>
      <c r="M374" s="2"/>
      <c r="N374" s="721"/>
      <c r="O374" s="7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776"/>
      <c r="C375" s="386"/>
      <c r="D375" s="385"/>
      <c r="E375" s="385"/>
      <c r="F375" s="385"/>
      <c r="G375" s="108"/>
      <c r="H375" s="2"/>
      <c r="I375" s="2"/>
      <c r="J375" s="2"/>
      <c r="K375" s="720"/>
      <c r="L375" s="2"/>
      <c r="M375" s="2"/>
      <c r="N375" s="721"/>
      <c r="O375" s="7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776"/>
      <c r="C376" s="386"/>
      <c r="D376" s="385"/>
      <c r="E376" s="385"/>
      <c r="F376" s="385"/>
      <c r="G376" s="108"/>
      <c r="H376" s="2"/>
      <c r="I376" s="2"/>
      <c r="J376" s="2"/>
      <c r="K376" s="720"/>
      <c r="L376" s="2"/>
      <c r="M376" s="2"/>
      <c r="N376" s="721"/>
      <c r="O376" s="7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776"/>
      <c r="C377" s="386"/>
      <c r="D377" s="385"/>
      <c r="E377" s="385"/>
      <c r="F377" s="385"/>
      <c r="G377" s="108"/>
      <c r="H377" s="2"/>
      <c r="I377" s="2"/>
      <c r="J377" s="2"/>
      <c r="K377" s="720"/>
      <c r="L377" s="2"/>
      <c r="M377" s="2"/>
      <c r="N377" s="721"/>
      <c r="O377" s="7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776"/>
      <c r="C378" s="386"/>
      <c r="D378" s="385"/>
      <c r="E378" s="385"/>
      <c r="F378" s="385"/>
      <c r="G378" s="108"/>
      <c r="H378" s="2"/>
      <c r="I378" s="2"/>
      <c r="J378" s="2"/>
      <c r="K378" s="720"/>
      <c r="L378" s="2"/>
      <c r="M378" s="2"/>
      <c r="N378" s="721"/>
      <c r="O378" s="7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776"/>
      <c r="C379" s="386"/>
      <c r="D379" s="385"/>
      <c r="E379" s="385"/>
      <c r="F379" s="385"/>
      <c r="G379" s="108"/>
      <c r="H379" s="2"/>
      <c r="I379" s="2"/>
      <c r="J379" s="2"/>
      <c r="K379" s="720"/>
      <c r="L379" s="2"/>
      <c r="M379" s="2"/>
      <c r="N379" s="721"/>
      <c r="O379" s="7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776"/>
      <c r="C380" s="386"/>
      <c r="D380" s="385"/>
      <c r="E380" s="385"/>
      <c r="F380" s="385"/>
      <c r="G380" s="108"/>
      <c r="H380" s="2"/>
      <c r="I380" s="2"/>
      <c r="J380" s="2"/>
      <c r="K380" s="720"/>
      <c r="L380" s="2"/>
      <c r="M380" s="2"/>
      <c r="N380" s="721"/>
      <c r="O380" s="7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776"/>
      <c r="C381" s="386"/>
      <c r="D381" s="385"/>
      <c r="E381" s="385"/>
      <c r="F381" s="385"/>
      <c r="G381" s="108"/>
      <c r="H381" s="2"/>
      <c r="I381" s="2"/>
      <c r="J381" s="2"/>
      <c r="K381" s="720"/>
      <c r="L381" s="2"/>
      <c r="M381" s="2"/>
      <c r="N381" s="721"/>
      <c r="O381" s="7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776"/>
      <c r="C382" s="386"/>
      <c r="D382" s="385"/>
      <c r="E382" s="385"/>
      <c r="F382" s="385"/>
      <c r="G382" s="108"/>
      <c r="H382" s="2"/>
      <c r="I382" s="2"/>
      <c r="J382" s="2"/>
      <c r="K382" s="720"/>
      <c r="L382" s="2"/>
      <c r="M382" s="2"/>
      <c r="N382" s="721"/>
      <c r="O382" s="7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776"/>
      <c r="C383" s="386"/>
      <c r="D383" s="385"/>
      <c r="E383" s="385"/>
      <c r="F383" s="385"/>
      <c r="G383" s="108"/>
      <c r="H383" s="2"/>
      <c r="I383" s="2"/>
      <c r="J383" s="2"/>
      <c r="K383" s="720"/>
      <c r="L383" s="2"/>
      <c r="M383" s="2"/>
      <c r="N383" s="721"/>
      <c r="O383" s="7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776"/>
      <c r="C384" s="386"/>
      <c r="D384" s="385"/>
      <c r="E384" s="385"/>
      <c r="F384" s="385"/>
      <c r="G384" s="108"/>
      <c r="H384" s="2"/>
      <c r="I384" s="2"/>
      <c r="J384" s="2"/>
      <c r="K384" s="720"/>
      <c r="L384" s="2"/>
      <c r="M384" s="2"/>
      <c r="N384" s="721"/>
      <c r="O384" s="7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776"/>
      <c r="C385" s="386"/>
      <c r="D385" s="385"/>
      <c r="E385" s="385"/>
      <c r="F385" s="385"/>
      <c r="G385" s="108"/>
      <c r="H385" s="2"/>
      <c r="I385" s="2"/>
      <c r="J385" s="2"/>
      <c r="K385" s="720"/>
      <c r="L385" s="2"/>
      <c r="M385" s="2"/>
      <c r="N385" s="721"/>
      <c r="O385" s="7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776"/>
      <c r="C386" s="386"/>
      <c r="D386" s="385"/>
      <c r="E386" s="385"/>
      <c r="F386" s="385"/>
      <c r="G386" s="108"/>
      <c r="H386" s="2"/>
      <c r="I386" s="2"/>
      <c r="J386" s="2"/>
      <c r="K386" s="720"/>
      <c r="L386" s="2"/>
      <c r="M386" s="2"/>
      <c r="N386" s="721"/>
      <c r="O386" s="7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776"/>
      <c r="C387" s="386"/>
      <c r="D387" s="385"/>
      <c r="E387" s="385"/>
      <c r="F387" s="385"/>
      <c r="G387" s="108"/>
      <c r="H387" s="2"/>
      <c r="I387" s="2"/>
      <c r="J387" s="2"/>
      <c r="K387" s="720"/>
      <c r="L387" s="2"/>
      <c r="M387" s="2"/>
      <c r="N387" s="721"/>
      <c r="O387" s="7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776"/>
      <c r="C388" s="386"/>
      <c r="D388" s="385"/>
      <c r="E388" s="385"/>
      <c r="F388" s="385"/>
      <c r="G388" s="108"/>
      <c r="H388" s="2"/>
      <c r="I388" s="2"/>
      <c r="J388" s="2"/>
      <c r="K388" s="720"/>
      <c r="L388" s="2"/>
      <c r="M388" s="2"/>
      <c r="N388" s="721"/>
      <c r="O388" s="7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776"/>
      <c r="C389" s="386"/>
      <c r="D389" s="385"/>
      <c r="E389" s="385"/>
      <c r="F389" s="385"/>
      <c r="G389" s="108"/>
      <c r="H389" s="2"/>
      <c r="I389" s="2"/>
      <c r="J389" s="2"/>
      <c r="K389" s="720"/>
      <c r="L389" s="2"/>
      <c r="M389" s="2"/>
      <c r="N389" s="721"/>
      <c r="O389" s="7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776"/>
      <c r="C390" s="386"/>
      <c r="D390" s="385"/>
      <c r="E390" s="385"/>
      <c r="F390" s="385"/>
      <c r="G390" s="108"/>
      <c r="H390" s="2"/>
      <c r="I390" s="2"/>
      <c r="J390" s="2"/>
      <c r="K390" s="720"/>
      <c r="L390" s="2"/>
      <c r="M390" s="2"/>
      <c r="N390" s="721"/>
      <c r="O390" s="7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776"/>
      <c r="C391" s="386"/>
      <c r="D391" s="385"/>
      <c r="E391" s="385"/>
      <c r="F391" s="385"/>
      <c r="G391" s="108"/>
      <c r="H391" s="2"/>
      <c r="I391" s="2"/>
      <c r="J391" s="2"/>
      <c r="K391" s="720"/>
      <c r="L391" s="2"/>
      <c r="M391" s="2"/>
      <c r="N391" s="721"/>
      <c r="O391" s="7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776"/>
      <c r="C392" s="386"/>
      <c r="D392" s="385"/>
      <c r="E392" s="385"/>
      <c r="F392" s="385"/>
      <c r="G392" s="108"/>
      <c r="H392" s="2"/>
      <c r="I392" s="2"/>
      <c r="J392" s="2"/>
      <c r="K392" s="720"/>
      <c r="L392" s="2"/>
      <c r="M392" s="2"/>
      <c r="N392" s="721"/>
      <c r="O392" s="7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776"/>
      <c r="C393" s="386"/>
      <c r="D393" s="385"/>
      <c r="E393" s="385"/>
      <c r="F393" s="385"/>
      <c r="G393" s="108"/>
      <c r="H393" s="2"/>
      <c r="I393" s="2"/>
      <c r="J393" s="2"/>
      <c r="K393" s="720"/>
      <c r="L393" s="2"/>
      <c r="M393" s="2"/>
      <c r="N393" s="721"/>
      <c r="O393" s="7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776"/>
      <c r="C394" s="386"/>
      <c r="D394" s="385"/>
      <c r="E394" s="385"/>
      <c r="F394" s="385"/>
      <c r="G394" s="108"/>
      <c r="H394" s="2"/>
      <c r="I394" s="2"/>
      <c r="J394" s="2"/>
      <c r="K394" s="720"/>
      <c r="L394" s="2"/>
      <c r="M394" s="2"/>
      <c r="N394" s="721"/>
      <c r="O394" s="7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776"/>
      <c r="C395" s="386"/>
      <c r="D395" s="385"/>
      <c r="E395" s="385"/>
      <c r="F395" s="385"/>
      <c r="G395" s="108"/>
      <c r="H395" s="2"/>
      <c r="I395" s="2"/>
      <c r="J395" s="2"/>
      <c r="K395" s="720"/>
      <c r="L395" s="2"/>
      <c r="M395" s="2"/>
      <c r="N395" s="721"/>
      <c r="O395" s="7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776"/>
      <c r="C396" s="386"/>
      <c r="D396" s="385"/>
      <c r="E396" s="385"/>
      <c r="F396" s="385"/>
      <c r="G396" s="108"/>
      <c r="H396" s="2"/>
      <c r="I396" s="2"/>
      <c r="J396" s="2"/>
      <c r="K396" s="720"/>
      <c r="L396" s="2"/>
      <c r="M396" s="2"/>
      <c r="N396" s="721"/>
      <c r="O396" s="7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776"/>
      <c r="C397" s="386"/>
      <c r="D397" s="385"/>
      <c r="E397" s="385"/>
      <c r="F397" s="385"/>
      <c r="G397" s="108"/>
      <c r="H397" s="2"/>
      <c r="I397" s="2"/>
      <c r="J397" s="2"/>
      <c r="K397" s="720"/>
      <c r="L397" s="2"/>
      <c r="M397" s="2"/>
      <c r="N397" s="721"/>
      <c r="O397" s="7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776"/>
      <c r="C398" s="386"/>
      <c r="D398" s="385"/>
      <c r="E398" s="385"/>
      <c r="F398" s="385"/>
      <c r="G398" s="108"/>
      <c r="H398" s="2"/>
      <c r="I398" s="2"/>
      <c r="J398" s="2"/>
      <c r="K398" s="720"/>
      <c r="L398" s="2"/>
      <c r="M398" s="2"/>
      <c r="N398" s="721"/>
      <c r="O398" s="7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776"/>
      <c r="C399" s="386"/>
      <c r="D399" s="385"/>
      <c r="E399" s="385"/>
      <c r="F399" s="385"/>
      <c r="G399" s="108"/>
      <c r="H399" s="2"/>
      <c r="I399" s="2"/>
      <c r="J399" s="2"/>
      <c r="K399" s="720"/>
      <c r="L399" s="2"/>
      <c r="M399" s="2"/>
      <c r="N399" s="721"/>
      <c r="O399" s="7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776"/>
      <c r="C400" s="386"/>
      <c r="D400" s="385"/>
      <c r="E400" s="385"/>
      <c r="F400" s="385"/>
      <c r="G400" s="108"/>
      <c r="H400" s="2"/>
      <c r="I400" s="2"/>
      <c r="J400" s="2"/>
      <c r="K400" s="720"/>
      <c r="L400" s="2"/>
      <c r="M400" s="2"/>
      <c r="N400" s="721"/>
      <c r="O400" s="7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776"/>
      <c r="C401" s="386"/>
      <c r="D401" s="385"/>
      <c r="E401" s="385"/>
      <c r="F401" s="385"/>
      <c r="G401" s="108"/>
      <c r="H401" s="2"/>
      <c r="I401" s="2"/>
      <c r="J401" s="2"/>
      <c r="K401" s="720"/>
      <c r="L401" s="2"/>
      <c r="M401" s="2"/>
      <c r="N401" s="721"/>
      <c r="O401" s="7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776"/>
      <c r="C402" s="386"/>
      <c r="D402" s="385"/>
      <c r="E402" s="385"/>
      <c r="F402" s="385"/>
      <c r="G402" s="108"/>
      <c r="H402" s="2"/>
      <c r="I402" s="2"/>
      <c r="J402" s="2"/>
      <c r="K402" s="720"/>
      <c r="L402" s="2"/>
      <c r="M402" s="2"/>
      <c r="N402" s="721"/>
      <c r="O402" s="7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776"/>
      <c r="C403" s="386"/>
      <c r="D403" s="385"/>
      <c r="E403" s="385"/>
      <c r="F403" s="385"/>
      <c r="G403" s="108"/>
      <c r="H403" s="2"/>
      <c r="I403" s="2"/>
      <c r="J403" s="2"/>
      <c r="K403" s="720"/>
      <c r="L403" s="2"/>
      <c r="M403" s="2"/>
      <c r="N403" s="721"/>
      <c r="O403" s="7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776"/>
      <c r="C404" s="386"/>
      <c r="D404" s="385"/>
      <c r="E404" s="385"/>
      <c r="F404" s="385"/>
      <c r="G404" s="108"/>
      <c r="H404" s="2"/>
      <c r="I404" s="2"/>
      <c r="J404" s="2"/>
      <c r="K404" s="720"/>
      <c r="L404" s="2"/>
      <c r="M404" s="2"/>
      <c r="N404" s="721"/>
      <c r="O404" s="7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776"/>
      <c r="C405" s="386"/>
      <c r="D405" s="385"/>
      <c r="E405" s="385"/>
      <c r="F405" s="385"/>
      <c r="G405" s="108"/>
      <c r="H405" s="2"/>
      <c r="I405" s="2"/>
      <c r="J405" s="2"/>
      <c r="K405" s="720"/>
      <c r="L405" s="2"/>
      <c r="M405" s="2"/>
      <c r="N405" s="721"/>
      <c r="O405" s="7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776"/>
      <c r="C406" s="386"/>
      <c r="D406" s="385"/>
      <c r="E406" s="385"/>
      <c r="F406" s="385"/>
      <c r="G406" s="108"/>
      <c r="H406" s="2"/>
      <c r="I406" s="2"/>
      <c r="J406" s="2"/>
      <c r="K406" s="720"/>
      <c r="L406" s="2"/>
      <c r="M406" s="2"/>
      <c r="N406" s="721"/>
      <c r="O406" s="7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776"/>
      <c r="C407" s="386"/>
      <c r="D407" s="385"/>
      <c r="E407" s="385"/>
      <c r="F407" s="385"/>
      <c r="G407" s="108"/>
      <c r="H407" s="2"/>
      <c r="I407" s="2"/>
      <c r="J407" s="2"/>
      <c r="K407" s="720"/>
      <c r="L407" s="2"/>
      <c r="M407" s="2"/>
      <c r="N407" s="721"/>
      <c r="O407" s="7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776"/>
      <c r="C408" s="386"/>
      <c r="D408" s="385"/>
      <c r="E408" s="385"/>
      <c r="F408" s="385"/>
      <c r="G408" s="108"/>
      <c r="H408" s="2"/>
      <c r="I408" s="2"/>
      <c r="J408" s="2"/>
      <c r="K408" s="720"/>
      <c r="L408" s="2"/>
      <c r="M408" s="2"/>
      <c r="N408" s="721"/>
      <c r="O408" s="7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776"/>
      <c r="C409" s="386"/>
      <c r="D409" s="385"/>
      <c r="E409" s="385"/>
      <c r="F409" s="385"/>
      <c r="G409" s="108"/>
      <c r="H409" s="2"/>
      <c r="I409" s="2"/>
      <c r="J409" s="2"/>
      <c r="K409" s="720"/>
      <c r="L409" s="2"/>
      <c r="M409" s="2"/>
      <c r="N409" s="721"/>
      <c r="O409" s="7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776"/>
      <c r="C410" s="386"/>
      <c r="D410" s="385"/>
      <c r="E410" s="385"/>
      <c r="F410" s="385"/>
      <c r="G410" s="108"/>
      <c r="H410" s="2"/>
      <c r="I410" s="2"/>
      <c r="J410" s="2"/>
      <c r="K410" s="720"/>
      <c r="L410" s="2"/>
      <c r="M410" s="2"/>
      <c r="N410" s="721"/>
      <c r="O410" s="7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776"/>
      <c r="C411" s="386"/>
      <c r="D411" s="385"/>
      <c r="E411" s="385"/>
      <c r="F411" s="385"/>
      <c r="G411" s="108"/>
      <c r="H411" s="2"/>
      <c r="I411" s="2"/>
      <c r="J411" s="2"/>
      <c r="K411" s="720"/>
      <c r="L411" s="2"/>
      <c r="M411" s="2"/>
      <c r="N411" s="721"/>
      <c r="O411" s="7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776"/>
      <c r="C412" s="386"/>
      <c r="D412" s="385"/>
      <c r="E412" s="385"/>
      <c r="F412" s="385"/>
      <c r="G412" s="108"/>
      <c r="H412" s="2"/>
      <c r="I412" s="2"/>
      <c r="J412" s="2"/>
      <c r="K412" s="720"/>
      <c r="L412" s="2"/>
      <c r="M412" s="2"/>
      <c r="N412" s="721"/>
      <c r="O412" s="7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776"/>
      <c r="C413" s="386"/>
      <c r="D413" s="385"/>
      <c r="E413" s="385"/>
      <c r="F413" s="385"/>
      <c r="G413" s="108"/>
      <c r="H413" s="2"/>
      <c r="I413" s="2"/>
      <c r="J413" s="2"/>
      <c r="K413" s="720"/>
      <c r="L413" s="2"/>
      <c r="M413" s="2"/>
      <c r="N413" s="721"/>
      <c r="O413" s="7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776"/>
      <c r="C414" s="386"/>
      <c r="D414" s="385"/>
      <c r="E414" s="385"/>
      <c r="F414" s="385"/>
      <c r="G414" s="108"/>
      <c r="H414" s="2"/>
      <c r="I414" s="2"/>
      <c r="J414" s="2"/>
      <c r="K414" s="720"/>
      <c r="L414" s="2"/>
      <c r="M414" s="2"/>
      <c r="N414" s="721"/>
      <c r="O414" s="7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776"/>
      <c r="C415" s="386"/>
      <c r="D415" s="385"/>
      <c r="E415" s="385"/>
      <c r="F415" s="385"/>
      <c r="G415" s="108"/>
      <c r="H415" s="2"/>
      <c r="I415" s="2"/>
      <c r="J415" s="2"/>
      <c r="K415" s="720"/>
      <c r="L415" s="2"/>
      <c r="M415" s="2"/>
      <c r="N415" s="721"/>
      <c r="O415" s="7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776"/>
      <c r="C416" s="386"/>
      <c r="D416" s="385"/>
      <c r="E416" s="385"/>
      <c r="F416" s="385"/>
      <c r="G416" s="108"/>
      <c r="H416" s="2"/>
      <c r="I416" s="2"/>
      <c r="J416" s="2"/>
      <c r="K416" s="720"/>
      <c r="L416" s="2"/>
      <c r="M416" s="2"/>
      <c r="N416" s="721"/>
      <c r="O416" s="7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776"/>
      <c r="C417" s="386"/>
      <c r="D417" s="385"/>
      <c r="E417" s="385"/>
      <c r="F417" s="385"/>
      <c r="G417" s="108"/>
      <c r="H417" s="2"/>
      <c r="I417" s="2"/>
      <c r="J417" s="2"/>
      <c r="K417" s="720"/>
      <c r="L417" s="2"/>
      <c r="M417" s="2"/>
      <c r="N417" s="721"/>
      <c r="O417" s="7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776"/>
      <c r="C418" s="386"/>
      <c r="D418" s="385"/>
      <c r="E418" s="385"/>
      <c r="F418" s="385"/>
      <c r="G418" s="108"/>
      <c r="H418" s="2"/>
      <c r="I418" s="2"/>
      <c r="J418" s="2"/>
      <c r="K418" s="720"/>
      <c r="L418" s="2"/>
      <c r="M418" s="2"/>
      <c r="N418" s="721"/>
      <c r="O418" s="7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776"/>
      <c r="C419" s="386"/>
      <c r="D419" s="385"/>
      <c r="E419" s="385"/>
      <c r="F419" s="385"/>
      <c r="G419" s="108"/>
      <c r="H419" s="2"/>
      <c r="I419" s="2"/>
      <c r="J419" s="2"/>
      <c r="K419" s="720"/>
      <c r="L419" s="2"/>
      <c r="M419" s="2"/>
      <c r="N419" s="721"/>
      <c r="O419" s="7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776"/>
      <c r="C420" s="386"/>
      <c r="D420" s="385"/>
      <c r="E420" s="385"/>
      <c r="F420" s="385"/>
      <c r="G420" s="108"/>
      <c r="H420" s="2"/>
      <c r="I420" s="2"/>
      <c r="J420" s="2"/>
      <c r="K420" s="720"/>
      <c r="L420" s="2"/>
      <c r="M420" s="2"/>
      <c r="N420" s="721"/>
      <c r="O420" s="7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776"/>
      <c r="C421" s="386"/>
      <c r="D421" s="385"/>
      <c r="E421" s="385"/>
      <c r="F421" s="385"/>
      <c r="G421" s="108"/>
      <c r="H421" s="2"/>
      <c r="I421" s="2"/>
      <c r="J421" s="2"/>
      <c r="K421" s="720"/>
      <c r="L421" s="2"/>
      <c r="M421" s="2"/>
      <c r="N421" s="721"/>
      <c r="O421" s="7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776"/>
      <c r="C422" s="386"/>
      <c r="D422" s="385"/>
      <c r="E422" s="385"/>
      <c r="F422" s="385"/>
      <c r="G422" s="108"/>
      <c r="H422" s="2"/>
      <c r="I422" s="2"/>
      <c r="J422" s="2"/>
      <c r="K422" s="720"/>
      <c r="L422" s="2"/>
      <c r="M422" s="2"/>
      <c r="N422" s="721"/>
      <c r="O422" s="7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776"/>
      <c r="C423" s="386"/>
      <c r="D423" s="385"/>
      <c r="E423" s="385"/>
      <c r="F423" s="385"/>
      <c r="G423" s="108"/>
      <c r="H423" s="2"/>
      <c r="I423" s="2"/>
      <c r="J423" s="2"/>
      <c r="K423" s="720"/>
      <c r="L423" s="2"/>
      <c r="M423" s="2"/>
      <c r="N423" s="721"/>
      <c r="O423" s="7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776"/>
      <c r="C424" s="386"/>
      <c r="D424" s="385"/>
      <c r="E424" s="385"/>
      <c r="F424" s="385"/>
      <c r="G424" s="108"/>
      <c r="H424" s="2"/>
      <c r="I424" s="2"/>
      <c r="J424" s="2"/>
      <c r="K424" s="720"/>
      <c r="L424" s="2"/>
      <c r="M424" s="2"/>
      <c r="N424" s="721"/>
      <c r="O424" s="7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776"/>
      <c r="C425" s="386"/>
      <c r="D425" s="385"/>
      <c r="E425" s="385"/>
      <c r="F425" s="385"/>
      <c r="G425" s="108"/>
      <c r="H425" s="2"/>
      <c r="I425" s="2"/>
      <c r="J425" s="2"/>
      <c r="K425" s="720"/>
      <c r="L425" s="2"/>
      <c r="M425" s="2"/>
      <c r="N425" s="721"/>
      <c r="O425" s="7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776"/>
      <c r="C426" s="386"/>
      <c r="D426" s="385"/>
      <c r="E426" s="385"/>
      <c r="F426" s="385"/>
      <c r="G426" s="108"/>
      <c r="H426" s="2"/>
      <c r="I426" s="2"/>
      <c r="J426" s="2"/>
      <c r="K426" s="720"/>
      <c r="L426" s="2"/>
      <c r="M426" s="2"/>
      <c r="N426" s="721"/>
      <c r="O426" s="7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776"/>
      <c r="C427" s="386"/>
      <c r="D427" s="385"/>
      <c r="E427" s="385"/>
      <c r="F427" s="385"/>
      <c r="G427" s="108"/>
      <c r="H427" s="2"/>
      <c r="I427" s="2"/>
      <c r="J427" s="2"/>
      <c r="K427" s="720"/>
      <c r="L427" s="2"/>
      <c r="M427" s="2"/>
      <c r="N427" s="721"/>
      <c r="O427" s="7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776"/>
      <c r="C428" s="386"/>
      <c r="D428" s="385"/>
      <c r="E428" s="385"/>
      <c r="F428" s="385"/>
      <c r="G428" s="108"/>
      <c r="H428" s="2"/>
      <c r="I428" s="2"/>
      <c r="J428" s="2"/>
      <c r="K428" s="720"/>
      <c r="L428" s="2"/>
      <c r="M428" s="2"/>
      <c r="N428" s="721"/>
      <c r="O428" s="7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776"/>
      <c r="C429" s="386"/>
      <c r="D429" s="385"/>
      <c r="E429" s="385"/>
      <c r="F429" s="385"/>
      <c r="G429" s="108"/>
      <c r="H429" s="2"/>
      <c r="I429" s="2"/>
      <c r="J429" s="2"/>
      <c r="K429" s="720"/>
      <c r="L429" s="2"/>
      <c r="M429" s="2"/>
      <c r="N429" s="721"/>
      <c r="O429" s="7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776"/>
      <c r="C430" s="386"/>
      <c r="D430" s="385"/>
      <c r="E430" s="385"/>
      <c r="F430" s="385"/>
      <c r="G430" s="108"/>
      <c r="H430" s="2"/>
      <c r="I430" s="2"/>
      <c r="J430" s="2"/>
      <c r="K430" s="720"/>
      <c r="L430" s="2"/>
      <c r="M430" s="2"/>
      <c r="N430" s="721"/>
      <c r="O430" s="7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776"/>
      <c r="C431" s="386"/>
      <c r="D431" s="385"/>
      <c r="E431" s="385"/>
      <c r="F431" s="385"/>
      <c r="G431" s="108"/>
      <c r="H431" s="2"/>
      <c r="I431" s="2"/>
      <c r="J431" s="2"/>
      <c r="K431" s="720"/>
      <c r="L431" s="2"/>
      <c r="M431" s="2"/>
      <c r="N431" s="721"/>
      <c r="O431" s="7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776"/>
      <c r="C432" s="386"/>
      <c r="D432" s="385"/>
      <c r="E432" s="385"/>
      <c r="F432" s="385"/>
      <c r="G432" s="108"/>
      <c r="H432" s="2"/>
      <c r="I432" s="2"/>
      <c r="J432" s="2"/>
      <c r="K432" s="720"/>
      <c r="L432" s="2"/>
      <c r="M432" s="2"/>
      <c r="N432" s="721"/>
      <c r="O432" s="7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776"/>
      <c r="C433" s="386"/>
      <c r="D433" s="385"/>
      <c r="E433" s="385"/>
      <c r="F433" s="385"/>
      <c r="G433" s="108"/>
      <c r="H433" s="2"/>
      <c r="I433" s="2"/>
      <c r="J433" s="2"/>
      <c r="K433" s="720"/>
      <c r="L433" s="2"/>
      <c r="M433" s="2"/>
      <c r="N433" s="721"/>
      <c r="O433" s="7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776"/>
      <c r="C434" s="386"/>
      <c r="D434" s="385"/>
      <c r="E434" s="385"/>
      <c r="F434" s="385"/>
      <c r="G434" s="108"/>
      <c r="H434" s="2"/>
      <c r="I434" s="2"/>
      <c r="J434" s="2"/>
      <c r="K434" s="720"/>
      <c r="L434" s="2"/>
      <c r="M434" s="2"/>
      <c r="N434" s="721"/>
      <c r="O434" s="7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776"/>
      <c r="C435" s="386"/>
      <c r="D435" s="385"/>
      <c r="E435" s="385"/>
      <c r="F435" s="385"/>
      <c r="G435" s="108"/>
      <c r="H435" s="2"/>
      <c r="I435" s="2"/>
      <c r="J435" s="2"/>
      <c r="K435" s="720"/>
      <c r="L435" s="2"/>
      <c r="M435" s="2"/>
      <c r="N435" s="721"/>
      <c r="O435" s="7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776"/>
      <c r="C436" s="386"/>
      <c r="D436" s="385"/>
      <c r="E436" s="385"/>
      <c r="F436" s="385"/>
      <c r="G436" s="108"/>
      <c r="H436" s="2"/>
      <c r="I436" s="2"/>
      <c r="J436" s="2"/>
      <c r="K436" s="720"/>
      <c r="L436" s="2"/>
      <c r="M436" s="2"/>
      <c r="N436" s="721"/>
      <c r="O436" s="7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776"/>
      <c r="C437" s="386"/>
      <c r="D437" s="385"/>
      <c r="E437" s="385"/>
      <c r="F437" s="385"/>
      <c r="G437" s="108"/>
      <c r="H437" s="2"/>
      <c r="I437" s="2"/>
      <c r="J437" s="2"/>
      <c r="K437" s="720"/>
      <c r="L437" s="2"/>
      <c r="M437" s="2"/>
      <c r="N437" s="721"/>
      <c r="O437" s="7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776"/>
      <c r="C438" s="386"/>
      <c r="D438" s="385"/>
      <c r="E438" s="385"/>
      <c r="F438" s="385"/>
      <c r="G438" s="108"/>
      <c r="H438" s="2"/>
      <c r="I438" s="2"/>
      <c r="J438" s="2"/>
      <c r="K438" s="720"/>
      <c r="L438" s="2"/>
      <c r="M438" s="2"/>
      <c r="N438" s="721"/>
      <c r="O438" s="7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776"/>
      <c r="C439" s="386"/>
      <c r="D439" s="385"/>
      <c r="E439" s="385"/>
      <c r="F439" s="385"/>
      <c r="G439" s="108"/>
      <c r="H439" s="2"/>
      <c r="I439" s="2"/>
      <c r="J439" s="2"/>
      <c r="K439" s="720"/>
      <c r="L439" s="2"/>
      <c r="M439" s="2"/>
      <c r="N439" s="721"/>
      <c r="O439" s="7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776"/>
      <c r="C440" s="386"/>
      <c r="D440" s="385"/>
      <c r="E440" s="385"/>
      <c r="F440" s="385"/>
      <c r="G440" s="108"/>
      <c r="H440" s="2"/>
      <c r="I440" s="2"/>
      <c r="J440" s="2"/>
      <c r="K440" s="720"/>
      <c r="L440" s="2"/>
      <c r="M440" s="2"/>
      <c r="N440" s="721"/>
      <c r="O440" s="7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776"/>
      <c r="C441" s="386"/>
      <c r="D441" s="385"/>
      <c r="E441" s="385"/>
      <c r="F441" s="385"/>
      <c r="G441" s="108"/>
      <c r="H441" s="2"/>
      <c r="I441" s="2"/>
      <c r="J441" s="2"/>
      <c r="K441" s="720"/>
      <c r="L441" s="2"/>
      <c r="M441" s="2"/>
      <c r="N441" s="721"/>
      <c r="O441" s="7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776"/>
      <c r="C442" s="386"/>
      <c r="D442" s="385"/>
      <c r="E442" s="385"/>
      <c r="F442" s="385"/>
      <c r="G442" s="108"/>
      <c r="H442" s="2"/>
      <c r="I442" s="2"/>
      <c r="J442" s="2"/>
      <c r="K442" s="720"/>
      <c r="L442" s="2"/>
      <c r="M442" s="2"/>
      <c r="N442" s="721"/>
      <c r="O442" s="7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776"/>
      <c r="C443" s="386"/>
      <c r="D443" s="385"/>
      <c r="E443" s="385"/>
      <c r="F443" s="385"/>
      <c r="G443" s="108"/>
      <c r="H443" s="2"/>
      <c r="I443" s="2"/>
      <c r="J443" s="2"/>
      <c r="K443" s="720"/>
      <c r="L443" s="2"/>
      <c r="M443" s="2"/>
      <c r="N443" s="721"/>
      <c r="O443" s="7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776"/>
      <c r="C444" s="386"/>
      <c r="D444" s="385"/>
      <c r="E444" s="385"/>
      <c r="F444" s="385"/>
      <c r="G444" s="108"/>
      <c r="H444" s="2"/>
      <c r="I444" s="2"/>
      <c r="J444" s="2"/>
      <c r="K444" s="720"/>
      <c r="L444" s="2"/>
      <c r="M444" s="2"/>
      <c r="N444" s="721"/>
      <c r="O444" s="7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776"/>
      <c r="C445" s="386"/>
      <c r="D445" s="385"/>
      <c r="E445" s="385"/>
      <c r="F445" s="385"/>
      <c r="G445" s="108"/>
      <c r="H445" s="2"/>
      <c r="I445" s="2"/>
      <c r="J445" s="2"/>
      <c r="K445" s="720"/>
      <c r="L445" s="2"/>
      <c r="M445" s="2"/>
      <c r="N445" s="721"/>
      <c r="O445" s="7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776"/>
      <c r="C446" s="386"/>
      <c r="D446" s="385"/>
      <c r="E446" s="385"/>
      <c r="F446" s="385"/>
      <c r="G446" s="108"/>
      <c r="H446" s="2"/>
      <c r="I446" s="2"/>
      <c r="J446" s="2"/>
      <c r="K446" s="720"/>
      <c r="L446" s="2"/>
      <c r="M446" s="2"/>
      <c r="N446" s="721"/>
      <c r="O446" s="7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776"/>
      <c r="C447" s="386"/>
      <c r="D447" s="385"/>
      <c r="E447" s="385"/>
      <c r="F447" s="385"/>
      <c r="G447" s="108"/>
      <c r="H447" s="2"/>
      <c r="I447" s="2"/>
      <c r="J447" s="2"/>
      <c r="K447" s="720"/>
      <c r="L447" s="2"/>
      <c r="M447" s="2"/>
      <c r="N447" s="721"/>
      <c r="O447" s="72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776"/>
      <c r="C448" s="386"/>
      <c r="D448" s="385"/>
      <c r="E448" s="385"/>
      <c r="F448" s="385"/>
      <c r="G448" s="108"/>
      <c r="H448" s="2"/>
      <c r="I448" s="2"/>
      <c r="J448" s="2"/>
      <c r="K448" s="720"/>
      <c r="L448" s="2"/>
      <c r="M448" s="2"/>
      <c r="N448" s="721"/>
      <c r="O448" s="72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776"/>
      <c r="C449" s="386"/>
      <c r="D449" s="385"/>
      <c r="E449" s="385"/>
      <c r="F449" s="385"/>
      <c r="G449" s="108"/>
      <c r="H449" s="2"/>
      <c r="I449" s="2"/>
      <c r="J449" s="2"/>
      <c r="K449" s="720"/>
      <c r="L449" s="2"/>
      <c r="M449" s="2"/>
      <c r="N449" s="721"/>
      <c r="O449" s="72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776"/>
      <c r="C450" s="386"/>
      <c r="D450" s="385"/>
      <c r="E450" s="385"/>
      <c r="F450" s="385"/>
      <c r="G450" s="108"/>
      <c r="H450" s="2"/>
      <c r="I450" s="2"/>
      <c r="J450" s="2"/>
      <c r="K450" s="720"/>
      <c r="L450" s="2"/>
      <c r="M450" s="2"/>
      <c r="N450" s="721"/>
      <c r="O450" s="72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776"/>
      <c r="C451" s="386"/>
      <c r="D451" s="385"/>
      <c r="E451" s="385"/>
      <c r="F451" s="385"/>
      <c r="G451" s="108"/>
      <c r="H451" s="2"/>
      <c r="I451" s="2"/>
      <c r="J451" s="2"/>
      <c r="K451" s="720"/>
      <c r="L451" s="2"/>
      <c r="M451" s="2"/>
      <c r="N451" s="721"/>
      <c r="O451" s="72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776"/>
      <c r="C452" s="386"/>
      <c r="D452" s="385"/>
      <c r="E452" s="385"/>
      <c r="F452" s="385"/>
      <c r="G452" s="108"/>
      <c r="H452" s="2"/>
      <c r="I452" s="2"/>
      <c r="J452" s="2"/>
      <c r="K452" s="720"/>
      <c r="L452" s="2"/>
      <c r="M452" s="2"/>
      <c r="N452" s="721"/>
      <c r="O452" s="72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776"/>
      <c r="C453" s="386"/>
      <c r="D453" s="385"/>
      <c r="E453" s="385"/>
      <c r="F453" s="385"/>
      <c r="G453" s="108"/>
      <c r="H453" s="2"/>
      <c r="I453" s="2"/>
      <c r="J453" s="2"/>
      <c r="K453" s="720"/>
      <c r="L453" s="2"/>
      <c r="M453" s="2"/>
      <c r="N453" s="721"/>
      <c r="O453" s="72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776"/>
      <c r="C454" s="386"/>
      <c r="D454" s="385"/>
      <c r="E454" s="385"/>
      <c r="F454" s="385"/>
      <c r="G454" s="108"/>
      <c r="H454" s="2"/>
      <c r="I454" s="2"/>
      <c r="J454" s="2"/>
      <c r="K454" s="720"/>
      <c r="L454" s="2"/>
      <c r="M454" s="2"/>
      <c r="N454" s="721"/>
      <c r="O454" s="72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776"/>
      <c r="C455" s="386"/>
      <c r="D455" s="385"/>
      <c r="E455" s="385"/>
      <c r="F455" s="385"/>
      <c r="G455" s="108"/>
      <c r="H455" s="2"/>
      <c r="I455" s="2"/>
      <c r="J455" s="2"/>
      <c r="K455" s="720"/>
      <c r="L455" s="2"/>
      <c r="M455" s="2"/>
      <c r="N455" s="721"/>
      <c r="O455" s="72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776"/>
      <c r="C456" s="386"/>
      <c r="D456" s="385"/>
      <c r="E456" s="385"/>
      <c r="F456" s="385"/>
      <c r="G456" s="108"/>
      <c r="H456" s="2"/>
      <c r="I456" s="2"/>
      <c r="J456" s="2"/>
      <c r="K456" s="720"/>
      <c r="L456" s="2"/>
      <c r="M456" s="2"/>
      <c r="N456" s="721"/>
      <c r="O456" s="72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776"/>
      <c r="C457" s="386"/>
      <c r="D457" s="385"/>
      <c r="E457" s="385"/>
      <c r="F457" s="385"/>
      <c r="G457" s="108"/>
      <c r="H457" s="2"/>
      <c r="I457" s="2"/>
      <c r="J457" s="2"/>
      <c r="K457" s="720"/>
      <c r="L457" s="2"/>
      <c r="M457" s="2"/>
      <c r="N457" s="721"/>
      <c r="O457" s="72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776"/>
      <c r="C458" s="386"/>
      <c r="D458" s="385"/>
      <c r="E458" s="385"/>
      <c r="F458" s="385"/>
      <c r="G458" s="108"/>
      <c r="H458" s="2"/>
      <c r="I458" s="2"/>
      <c r="J458" s="2"/>
      <c r="K458" s="720"/>
      <c r="L458" s="2"/>
      <c r="M458" s="2"/>
      <c r="N458" s="721"/>
      <c r="O458" s="72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776"/>
      <c r="C459" s="386"/>
      <c r="D459" s="385"/>
      <c r="E459" s="385"/>
      <c r="F459" s="385"/>
      <c r="G459" s="108"/>
      <c r="H459" s="2"/>
      <c r="I459" s="2"/>
      <c r="J459" s="2"/>
      <c r="K459" s="720"/>
      <c r="L459" s="2"/>
      <c r="M459" s="2"/>
      <c r="N459" s="721"/>
      <c r="O459" s="72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776"/>
      <c r="C460" s="386"/>
      <c r="D460" s="385"/>
      <c r="E460" s="385"/>
      <c r="F460" s="385"/>
      <c r="G460" s="108"/>
      <c r="H460" s="2"/>
      <c r="I460" s="2"/>
      <c r="J460" s="2"/>
      <c r="K460" s="720"/>
      <c r="L460" s="2"/>
      <c r="M460" s="2"/>
      <c r="N460" s="721"/>
      <c r="O460" s="72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776"/>
      <c r="C461" s="386"/>
      <c r="D461" s="385"/>
      <c r="E461" s="385"/>
      <c r="F461" s="385"/>
      <c r="G461" s="108"/>
      <c r="H461" s="2"/>
      <c r="I461" s="2"/>
      <c r="J461" s="2"/>
      <c r="K461" s="720"/>
      <c r="L461" s="2"/>
      <c r="M461" s="2"/>
      <c r="N461" s="721"/>
      <c r="O461" s="72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776"/>
      <c r="C462" s="386"/>
      <c r="D462" s="385"/>
      <c r="E462" s="385"/>
      <c r="F462" s="385"/>
      <c r="G462" s="108"/>
      <c r="H462" s="2"/>
      <c r="I462" s="2"/>
      <c r="J462" s="2"/>
      <c r="K462" s="720"/>
      <c r="L462" s="2"/>
      <c r="M462" s="2"/>
      <c r="N462" s="721"/>
      <c r="O462" s="72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776"/>
      <c r="C463" s="386"/>
      <c r="D463" s="385"/>
      <c r="E463" s="385"/>
      <c r="F463" s="385"/>
      <c r="G463" s="108"/>
      <c r="H463" s="2"/>
      <c r="I463" s="2"/>
      <c r="J463" s="2"/>
      <c r="K463" s="720"/>
      <c r="L463" s="2"/>
      <c r="M463" s="2"/>
      <c r="N463" s="721"/>
      <c r="O463" s="72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776"/>
      <c r="C464" s="386"/>
      <c r="D464" s="385"/>
      <c r="E464" s="385"/>
      <c r="F464" s="385"/>
      <c r="G464" s="108"/>
      <c r="H464" s="2"/>
      <c r="I464" s="2"/>
      <c r="J464" s="2"/>
      <c r="K464" s="720"/>
      <c r="L464" s="2"/>
      <c r="M464" s="2"/>
      <c r="N464" s="721"/>
      <c r="O464" s="72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776"/>
      <c r="C465" s="386"/>
      <c r="D465" s="385"/>
      <c r="E465" s="385"/>
      <c r="F465" s="385"/>
      <c r="G465" s="108"/>
      <c r="H465" s="2"/>
      <c r="I465" s="2"/>
      <c r="J465" s="2"/>
      <c r="K465" s="720"/>
      <c r="L465" s="2"/>
      <c r="M465" s="2"/>
      <c r="N465" s="721"/>
      <c r="O465" s="72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776"/>
      <c r="C466" s="386"/>
      <c r="D466" s="385"/>
      <c r="E466" s="385"/>
      <c r="F466" s="385"/>
      <c r="G466" s="108"/>
      <c r="H466" s="2"/>
      <c r="I466" s="2"/>
      <c r="J466" s="2"/>
      <c r="K466" s="720"/>
      <c r="L466" s="2"/>
      <c r="M466" s="2"/>
      <c r="N466" s="721"/>
      <c r="O466" s="72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776"/>
      <c r="C467" s="386"/>
      <c r="D467" s="385"/>
      <c r="E467" s="385"/>
      <c r="F467" s="385"/>
      <c r="G467" s="108"/>
      <c r="H467" s="2"/>
      <c r="I467" s="2"/>
      <c r="J467" s="2"/>
      <c r="K467" s="720"/>
      <c r="L467" s="2"/>
      <c r="M467" s="2"/>
      <c r="N467" s="721"/>
      <c r="O467" s="72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776"/>
      <c r="C468" s="386"/>
      <c r="D468" s="385"/>
      <c r="E468" s="385"/>
      <c r="F468" s="385"/>
      <c r="G468" s="108"/>
      <c r="H468" s="2"/>
      <c r="I468" s="2"/>
      <c r="J468" s="2"/>
      <c r="K468" s="720"/>
      <c r="L468" s="2"/>
      <c r="M468" s="2"/>
      <c r="N468" s="721"/>
      <c r="O468" s="72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776"/>
      <c r="C469" s="386"/>
      <c r="D469" s="385"/>
      <c r="E469" s="385"/>
      <c r="F469" s="385"/>
      <c r="G469" s="108"/>
      <c r="H469" s="2"/>
      <c r="I469" s="2"/>
      <c r="J469" s="2"/>
      <c r="K469" s="720"/>
      <c r="L469" s="2"/>
      <c r="M469" s="2"/>
      <c r="N469" s="721"/>
      <c r="O469" s="72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776"/>
      <c r="C470" s="386"/>
      <c r="D470" s="385"/>
      <c r="E470" s="385"/>
      <c r="F470" s="385"/>
      <c r="G470" s="108"/>
      <c r="H470" s="2"/>
      <c r="I470" s="2"/>
      <c r="J470" s="2"/>
      <c r="K470" s="720"/>
      <c r="L470" s="2"/>
      <c r="M470" s="2"/>
      <c r="N470" s="721"/>
      <c r="O470" s="72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776"/>
      <c r="C471" s="386"/>
      <c r="D471" s="385"/>
      <c r="E471" s="385"/>
      <c r="F471" s="385"/>
      <c r="G471" s="108"/>
      <c r="H471" s="2"/>
      <c r="I471" s="2"/>
      <c r="J471" s="2"/>
      <c r="K471" s="720"/>
      <c r="L471" s="2"/>
      <c r="M471" s="2"/>
      <c r="N471" s="721"/>
      <c r="O471" s="72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776"/>
      <c r="C472" s="386"/>
      <c r="D472" s="385"/>
      <c r="E472" s="385"/>
      <c r="F472" s="385"/>
      <c r="G472" s="108"/>
      <c r="H472" s="2"/>
      <c r="I472" s="2"/>
      <c r="J472" s="2"/>
      <c r="K472" s="720"/>
      <c r="L472" s="2"/>
      <c r="M472" s="2"/>
      <c r="N472" s="721"/>
      <c r="O472" s="72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776"/>
      <c r="C473" s="386"/>
      <c r="D473" s="385"/>
      <c r="E473" s="385"/>
      <c r="F473" s="385"/>
      <c r="G473" s="108"/>
      <c r="H473" s="2"/>
      <c r="I473" s="2"/>
      <c r="J473" s="2"/>
      <c r="K473" s="720"/>
      <c r="L473" s="2"/>
      <c r="M473" s="2"/>
      <c r="N473" s="721"/>
      <c r="O473" s="72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776"/>
      <c r="C474" s="386"/>
      <c r="D474" s="385"/>
      <c r="E474" s="385"/>
      <c r="F474" s="385"/>
      <c r="G474" s="108"/>
      <c r="H474" s="2"/>
      <c r="I474" s="2"/>
      <c r="J474" s="2"/>
      <c r="K474" s="720"/>
      <c r="L474" s="2"/>
      <c r="M474" s="2"/>
      <c r="N474" s="721"/>
      <c r="O474" s="72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776"/>
      <c r="C475" s="386"/>
      <c r="D475" s="385"/>
      <c r="E475" s="385"/>
      <c r="F475" s="385"/>
      <c r="G475" s="108"/>
      <c r="H475" s="2"/>
      <c r="I475" s="2"/>
      <c r="J475" s="2"/>
      <c r="K475" s="720"/>
      <c r="L475" s="2"/>
      <c r="M475" s="2"/>
      <c r="N475" s="721"/>
      <c r="O475" s="72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776"/>
      <c r="C476" s="386"/>
      <c r="D476" s="385"/>
      <c r="E476" s="385"/>
      <c r="F476" s="385"/>
      <c r="G476" s="108"/>
      <c r="H476" s="2"/>
      <c r="I476" s="2"/>
      <c r="J476" s="2"/>
      <c r="K476" s="720"/>
      <c r="L476" s="2"/>
      <c r="M476" s="2"/>
      <c r="N476" s="721"/>
      <c r="O476" s="72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776"/>
      <c r="C477" s="386"/>
      <c r="D477" s="385"/>
      <c r="E477" s="385"/>
      <c r="F477" s="385"/>
      <c r="G477" s="108"/>
      <c r="H477" s="2"/>
      <c r="I477" s="2"/>
      <c r="J477" s="2"/>
      <c r="K477" s="720"/>
      <c r="L477" s="2"/>
      <c r="M477" s="2"/>
      <c r="N477" s="721"/>
      <c r="O477" s="72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776"/>
      <c r="C478" s="386"/>
      <c r="D478" s="385"/>
      <c r="E478" s="385"/>
      <c r="F478" s="385"/>
      <c r="G478" s="108"/>
      <c r="H478" s="2"/>
      <c r="I478" s="2"/>
      <c r="J478" s="2"/>
      <c r="K478" s="720"/>
      <c r="L478" s="2"/>
      <c r="M478" s="2"/>
      <c r="N478" s="721"/>
      <c r="O478" s="72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776"/>
      <c r="C479" s="386"/>
      <c r="D479" s="385"/>
      <c r="E479" s="385"/>
      <c r="F479" s="385"/>
      <c r="G479" s="108"/>
      <c r="H479" s="2"/>
      <c r="I479" s="2"/>
      <c r="J479" s="2"/>
      <c r="K479" s="720"/>
      <c r="L479" s="2"/>
      <c r="M479" s="2"/>
      <c r="N479" s="721"/>
      <c r="O479" s="72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776"/>
      <c r="C480" s="386"/>
      <c r="D480" s="385"/>
      <c r="E480" s="385"/>
      <c r="F480" s="385"/>
      <c r="G480" s="108"/>
      <c r="H480" s="2"/>
      <c r="I480" s="2"/>
      <c r="J480" s="2"/>
      <c r="K480" s="720"/>
      <c r="L480" s="2"/>
      <c r="M480" s="2"/>
      <c r="N480" s="721"/>
      <c r="O480" s="72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776"/>
      <c r="C481" s="386"/>
      <c r="D481" s="385"/>
      <c r="E481" s="385"/>
      <c r="F481" s="385"/>
      <c r="G481" s="108"/>
      <c r="H481" s="2"/>
      <c r="I481" s="2"/>
      <c r="J481" s="2"/>
      <c r="K481" s="720"/>
      <c r="L481" s="2"/>
      <c r="M481" s="2"/>
      <c r="N481" s="721"/>
      <c r="O481" s="72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776"/>
      <c r="C482" s="386"/>
      <c r="D482" s="385"/>
      <c r="E482" s="385"/>
      <c r="F482" s="385"/>
      <c r="G482" s="108"/>
      <c r="H482" s="2"/>
      <c r="I482" s="2"/>
      <c r="J482" s="2"/>
      <c r="K482" s="720"/>
      <c r="L482" s="2"/>
      <c r="M482" s="2"/>
      <c r="N482" s="721"/>
      <c r="O482" s="72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776"/>
      <c r="C483" s="386"/>
      <c r="D483" s="385"/>
      <c r="E483" s="385"/>
      <c r="F483" s="385"/>
      <c r="G483" s="108"/>
      <c r="H483" s="2"/>
      <c r="I483" s="2"/>
      <c r="J483" s="2"/>
      <c r="K483" s="720"/>
      <c r="L483" s="2"/>
      <c r="M483" s="2"/>
      <c r="N483" s="721"/>
      <c r="O483" s="72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776"/>
      <c r="C484" s="386"/>
      <c r="D484" s="385"/>
      <c r="E484" s="385"/>
      <c r="F484" s="385"/>
      <c r="G484" s="108"/>
      <c r="H484" s="2"/>
      <c r="I484" s="2"/>
      <c r="J484" s="2"/>
      <c r="K484" s="720"/>
      <c r="L484" s="2"/>
      <c r="M484" s="2"/>
      <c r="N484" s="721"/>
      <c r="O484" s="72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776"/>
      <c r="C485" s="386"/>
      <c r="D485" s="385"/>
      <c r="E485" s="385"/>
      <c r="F485" s="385"/>
      <c r="G485" s="108"/>
      <c r="H485" s="2"/>
      <c r="I485" s="2"/>
      <c r="J485" s="2"/>
      <c r="K485" s="720"/>
      <c r="L485" s="2"/>
      <c r="M485" s="2"/>
      <c r="N485" s="721"/>
      <c r="O485" s="72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776"/>
      <c r="C486" s="386"/>
      <c r="D486" s="385"/>
      <c r="E486" s="385"/>
      <c r="F486" s="385"/>
      <c r="G486" s="108"/>
      <c r="H486" s="2"/>
      <c r="I486" s="2"/>
      <c r="J486" s="2"/>
      <c r="K486" s="720"/>
      <c r="L486" s="2"/>
      <c r="M486" s="2"/>
      <c r="N486" s="721"/>
      <c r="O486" s="72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776"/>
      <c r="C487" s="386"/>
      <c r="D487" s="385"/>
      <c r="E487" s="385"/>
      <c r="F487" s="385"/>
      <c r="G487" s="108"/>
      <c r="H487" s="2"/>
      <c r="I487" s="2"/>
      <c r="J487" s="2"/>
      <c r="K487" s="720"/>
      <c r="L487" s="2"/>
      <c r="M487" s="2"/>
      <c r="N487" s="721"/>
      <c r="O487" s="72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776"/>
      <c r="C488" s="386"/>
      <c r="D488" s="385"/>
      <c r="E488" s="385"/>
      <c r="F488" s="385"/>
      <c r="G488" s="108"/>
      <c r="H488" s="2"/>
      <c r="I488" s="2"/>
      <c r="J488" s="2"/>
      <c r="K488" s="720"/>
      <c r="L488" s="2"/>
      <c r="M488" s="2"/>
      <c r="N488" s="721"/>
      <c r="O488" s="72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776"/>
      <c r="C489" s="386"/>
      <c r="D489" s="385"/>
      <c r="E489" s="385"/>
      <c r="F489" s="385"/>
      <c r="G489" s="108"/>
      <c r="H489" s="2"/>
      <c r="I489" s="2"/>
      <c r="J489" s="2"/>
      <c r="K489" s="720"/>
      <c r="L489" s="2"/>
      <c r="M489" s="2"/>
      <c r="N489" s="721"/>
      <c r="O489" s="72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776"/>
      <c r="C490" s="386"/>
      <c r="D490" s="385"/>
      <c r="E490" s="385"/>
      <c r="F490" s="385"/>
      <c r="G490" s="108"/>
      <c r="H490" s="2"/>
      <c r="I490" s="2"/>
      <c r="J490" s="2"/>
      <c r="K490" s="720"/>
      <c r="L490" s="2"/>
      <c r="M490" s="2"/>
      <c r="N490" s="721"/>
      <c r="O490" s="72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776"/>
      <c r="C491" s="386"/>
      <c r="D491" s="385"/>
      <c r="E491" s="385"/>
      <c r="F491" s="385"/>
      <c r="G491" s="108"/>
      <c r="H491" s="2"/>
      <c r="I491" s="2"/>
      <c r="J491" s="2"/>
      <c r="K491" s="720"/>
      <c r="L491" s="2"/>
      <c r="M491" s="2"/>
      <c r="N491" s="721"/>
      <c r="O491" s="72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776"/>
      <c r="C492" s="386"/>
      <c r="D492" s="385"/>
      <c r="E492" s="385"/>
      <c r="F492" s="385"/>
      <c r="G492" s="108"/>
      <c r="H492" s="2"/>
      <c r="I492" s="2"/>
      <c r="J492" s="2"/>
      <c r="K492" s="720"/>
      <c r="L492" s="2"/>
      <c r="M492" s="2"/>
      <c r="N492" s="721"/>
      <c r="O492" s="72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776"/>
      <c r="C493" s="386"/>
      <c r="D493" s="385"/>
      <c r="E493" s="385"/>
      <c r="F493" s="385"/>
      <c r="G493" s="108"/>
      <c r="H493" s="2"/>
      <c r="I493" s="2"/>
      <c r="J493" s="2"/>
      <c r="K493" s="720"/>
      <c r="L493" s="2"/>
      <c r="M493" s="2"/>
      <c r="N493" s="721"/>
      <c r="O493" s="72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776"/>
      <c r="C494" s="386"/>
      <c r="D494" s="385"/>
      <c r="E494" s="385"/>
      <c r="F494" s="385"/>
      <c r="G494" s="108"/>
      <c r="H494" s="2"/>
      <c r="I494" s="2"/>
      <c r="J494" s="2"/>
      <c r="K494" s="720"/>
      <c r="L494" s="2"/>
      <c r="M494" s="2"/>
      <c r="N494" s="721"/>
      <c r="O494" s="72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776"/>
      <c r="C495" s="386"/>
      <c r="D495" s="385"/>
      <c r="E495" s="385"/>
      <c r="F495" s="385"/>
      <c r="G495" s="108"/>
      <c r="H495" s="2"/>
      <c r="I495" s="2"/>
      <c r="J495" s="2"/>
      <c r="K495" s="720"/>
      <c r="L495" s="2"/>
      <c r="M495" s="2"/>
      <c r="N495" s="721"/>
      <c r="O495" s="72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776"/>
      <c r="C496" s="386"/>
      <c r="D496" s="385"/>
      <c r="E496" s="385"/>
      <c r="F496" s="385"/>
      <c r="G496" s="108"/>
      <c r="H496" s="2"/>
      <c r="I496" s="2"/>
      <c r="J496" s="2"/>
      <c r="K496" s="720"/>
      <c r="L496" s="2"/>
      <c r="M496" s="2"/>
      <c r="N496" s="721"/>
      <c r="O496" s="72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776"/>
      <c r="C497" s="386"/>
      <c r="D497" s="385"/>
      <c r="E497" s="385"/>
      <c r="F497" s="385"/>
      <c r="G497" s="108"/>
      <c r="H497" s="2"/>
      <c r="I497" s="2"/>
      <c r="J497" s="2"/>
      <c r="K497" s="720"/>
      <c r="L497" s="2"/>
      <c r="M497" s="2"/>
      <c r="N497" s="721"/>
      <c r="O497" s="72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776"/>
      <c r="C498" s="386"/>
      <c r="D498" s="385"/>
      <c r="E498" s="385"/>
      <c r="F498" s="385"/>
      <c r="G498" s="108"/>
      <c r="H498" s="2"/>
      <c r="I498" s="2"/>
      <c r="J498" s="2"/>
      <c r="K498" s="720"/>
      <c r="L498" s="2"/>
      <c r="M498" s="2"/>
      <c r="N498" s="721"/>
      <c r="O498" s="72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776"/>
      <c r="C499" s="386"/>
      <c r="D499" s="385"/>
      <c r="E499" s="385"/>
      <c r="F499" s="385"/>
      <c r="G499" s="108"/>
      <c r="H499" s="2"/>
      <c r="I499" s="2"/>
      <c r="J499" s="2"/>
      <c r="K499" s="720"/>
      <c r="L499" s="2"/>
      <c r="M499" s="2"/>
      <c r="N499" s="721"/>
      <c r="O499" s="72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776"/>
      <c r="C500" s="386"/>
      <c r="D500" s="385"/>
      <c r="E500" s="385"/>
      <c r="F500" s="385"/>
      <c r="G500" s="108"/>
      <c r="H500" s="2"/>
      <c r="I500" s="2"/>
      <c r="J500" s="2"/>
      <c r="K500" s="720"/>
      <c r="L500" s="2"/>
      <c r="M500" s="2"/>
      <c r="N500" s="721"/>
      <c r="O500" s="72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776"/>
      <c r="C501" s="386"/>
      <c r="D501" s="385"/>
      <c r="E501" s="385"/>
      <c r="F501" s="385"/>
      <c r="G501" s="108"/>
      <c r="H501" s="2"/>
      <c r="I501" s="2"/>
      <c r="J501" s="2"/>
      <c r="K501" s="720"/>
      <c r="L501" s="2"/>
      <c r="M501" s="2"/>
      <c r="N501" s="721"/>
      <c r="O501" s="72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776"/>
      <c r="C502" s="386"/>
      <c r="D502" s="385"/>
      <c r="E502" s="385"/>
      <c r="F502" s="385"/>
      <c r="G502" s="108"/>
      <c r="H502" s="2"/>
      <c r="I502" s="2"/>
      <c r="J502" s="2"/>
      <c r="K502" s="720"/>
      <c r="L502" s="2"/>
      <c r="M502" s="2"/>
      <c r="N502" s="721"/>
      <c r="O502" s="72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776"/>
      <c r="C503" s="386"/>
      <c r="D503" s="385"/>
      <c r="E503" s="385"/>
      <c r="F503" s="385"/>
      <c r="G503" s="108"/>
      <c r="H503" s="2"/>
      <c r="I503" s="2"/>
      <c r="J503" s="2"/>
      <c r="K503" s="720"/>
      <c r="L503" s="2"/>
      <c r="M503" s="2"/>
      <c r="N503" s="721"/>
      <c r="O503" s="72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776"/>
      <c r="C504" s="386"/>
      <c r="D504" s="385"/>
      <c r="E504" s="385"/>
      <c r="F504" s="385"/>
      <c r="G504" s="108"/>
      <c r="H504" s="2"/>
      <c r="I504" s="2"/>
      <c r="J504" s="2"/>
      <c r="K504" s="720"/>
      <c r="L504" s="2"/>
      <c r="M504" s="2"/>
      <c r="N504" s="721"/>
      <c r="O504" s="72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776"/>
      <c r="C505" s="386"/>
      <c r="D505" s="385"/>
      <c r="E505" s="385"/>
      <c r="F505" s="385"/>
      <c r="G505" s="108"/>
      <c r="H505" s="2"/>
      <c r="I505" s="2"/>
      <c r="J505" s="2"/>
      <c r="K505" s="720"/>
      <c r="L505" s="2"/>
      <c r="M505" s="2"/>
      <c r="N505" s="721"/>
      <c r="O505" s="72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776"/>
      <c r="C506" s="386"/>
      <c r="D506" s="385"/>
      <c r="E506" s="385"/>
      <c r="F506" s="385"/>
      <c r="G506" s="108"/>
      <c r="H506" s="2"/>
      <c r="I506" s="2"/>
      <c r="J506" s="2"/>
      <c r="K506" s="720"/>
      <c r="L506" s="2"/>
      <c r="M506" s="2"/>
      <c r="N506" s="721"/>
      <c r="O506" s="72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776"/>
      <c r="C507" s="386"/>
      <c r="D507" s="385"/>
      <c r="E507" s="385"/>
      <c r="F507" s="385"/>
      <c r="G507" s="108"/>
      <c r="H507" s="2"/>
      <c r="I507" s="2"/>
      <c r="J507" s="2"/>
      <c r="K507" s="720"/>
      <c r="L507" s="2"/>
      <c r="M507" s="2"/>
      <c r="N507" s="721"/>
      <c r="O507" s="72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776"/>
      <c r="C508" s="386"/>
      <c r="D508" s="385"/>
      <c r="E508" s="385"/>
      <c r="F508" s="385"/>
      <c r="G508" s="108"/>
      <c r="H508" s="2"/>
      <c r="I508" s="2"/>
      <c r="J508" s="2"/>
      <c r="K508" s="720"/>
      <c r="L508" s="2"/>
      <c r="M508" s="2"/>
      <c r="N508" s="721"/>
      <c r="O508" s="72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776"/>
      <c r="C509" s="386"/>
      <c r="D509" s="385"/>
      <c r="E509" s="385"/>
      <c r="F509" s="385"/>
      <c r="G509" s="108"/>
      <c r="H509" s="2"/>
      <c r="I509" s="2"/>
      <c r="J509" s="2"/>
      <c r="K509" s="720"/>
      <c r="L509" s="2"/>
      <c r="M509" s="2"/>
      <c r="N509" s="721"/>
      <c r="O509" s="72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776"/>
      <c r="C510" s="386"/>
      <c r="D510" s="385"/>
      <c r="E510" s="385"/>
      <c r="F510" s="385"/>
      <c r="G510" s="108"/>
      <c r="H510" s="2"/>
      <c r="I510" s="2"/>
      <c r="J510" s="2"/>
      <c r="K510" s="720"/>
      <c r="L510" s="2"/>
      <c r="M510" s="2"/>
      <c r="N510" s="721"/>
      <c r="O510" s="72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776"/>
      <c r="C511" s="386"/>
      <c r="D511" s="385"/>
      <c r="E511" s="385"/>
      <c r="F511" s="385"/>
      <c r="G511" s="108"/>
      <c r="H511" s="2"/>
      <c r="I511" s="2"/>
      <c r="J511" s="2"/>
      <c r="K511" s="720"/>
      <c r="L511" s="2"/>
      <c r="M511" s="2"/>
      <c r="N511" s="721"/>
      <c r="O511" s="72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776"/>
      <c r="C512" s="386"/>
      <c r="D512" s="385"/>
      <c r="E512" s="385"/>
      <c r="F512" s="385"/>
      <c r="G512" s="108"/>
      <c r="H512" s="2"/>
      <c r="I512" s="2"/>
      <c r="J512" s="2"/>
      <c r="K512" s="720"/>
      <c r="L512" s="2"/>
      <c r="M512" s="2"/>
      <c r="N512" s="721"/>
      <c r="O512" s="72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776"/>
      <c r="C513" s="386"/>
      <c r="D513" s="385"/>
      <c r="E513" s="385"/>
      <c r="F513" s="385"/>
      <c r="G513" s="108"/>
      <c r="H513" s="2"/>
      <c r="I513" s="2"/>
      <c r="J513" s="2"/>
      <c r="K513" s="720"/>
      <c r="L513" s="2"/>
      <c r="M513" s="2"/>
      <c r="N513" s="721"/>
      <c r="O513" s="72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776"/>
      <c r="C514" s="386"/>
      <c r="D514" s="385"/>
      <c r="E514" s="385"/>
      <c r="F514" s="385"/>
      <c r="G514" s="108"/>
      <c r="H514" s="2"/>
      <c r="I514" s="2"/>
      <c r="J514" s="2"/>
      <c r="K514" s="720"/>
      <c r="L514" s="2"/>
      <c r="M514" s="2"/>
      <c r="N514" s="721"/>
      <c r="O514" s="72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776"/>
      <c r="C515" s="386"/>
      <c r="D515" s="385"/>
      <c r="E515" s="385"/>
      <c r="F515" s="385"/>
      <c r="G515" s="108"/>
      <c r="H515" s="2"/>
      <c r="I515" s="2"/>
      <c r="J515" s="2"/>
      <c r="K515" s="720"/>
      <c r="L515" s="2"/>
      <c r="M515" s="2"/>
      <c r="N515" s="721"/>
      <c r="O515" s="72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776"/>
      <c r="C516" s="386"/>
      <c r="D516" s="385"/>
      <c r="E516" s="385"/>
      <c r="F516" s="385"/>
      <c r="G516" s="108"/>
      <c r="H516" s="2"/>
      <c r="I516" s="2"/>
      <c r="J516" s="2"/>
      <c r="K516" s="720"/>
      <c r="L516" s="2"/>
      <c r="M516" s="2"/>
      <c r="N516" s="721"/>
      <c r="O516" s="72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776"/>
      <c r="C517" s="386"/>
      <c r="D517" s="385"/>
      <c r="E517" s="385"/>
      <c r="F517" s="385"/>
      <c r="G517" s="108"/>
      <c r="H517" s="2"/>
      <c r="I517" s="2"/>
      <c r="J517" s="2"/>
      <c r="K517" s="720"/>
      <c r="L517" s="2"/>
      <c r="M517" s="2"/>
      <c r="N517" s="721"/>
      <c r="O517" s="72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776"/>
      <c r="C518" s="386"/>
      <c r="D518" s="385"/>
      <c r="E518" s="385"/>
      <c r="F518" s="385"/>
      <c r="G518" s="108"/>
      <c r="H518" s="2"/>
      <c r="I518" s="2"/>
      <c r="J518" s="2"/>
      <c r="K518" s="720"/>
      <c r="L518" s="2"/>
      <c r="M518" s="2"/>
      <c r="N518" s="721"/>
      <c r="O518" s="72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776"/>
      <c r="C519" s="386"/>
      <c r="D519" s="385"/>
      <c r="E519" s="385"/>
      <c r="F519" s="385"/>
      <c r="G519" s="108"/>
      <c r="H519" s="2"/>
      <c r="I519" s="2"/>
      <c r="J519" s="2"/>
      <c r="K519" s="720"/>
      <c r="L519" s="2"/>
      <c r="M519" s="2"/>
      <c r="N519" s="721"/>
      <c r="O519" s="72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776"/>
      <c r="C520" s="386"/>
      <c r="D520" s="385"/>
      <c r="E520" s="385"/>
      <c r="F520" s="385"/>
      <c r="G520" s="108"/>
      <c r="H520" s="2"/>
      <c r="I520" s="2"/>
      <c r="J520" s="2"/>
      <c r="K520" s="720"/>
      <c r="L520" s="2"/>
      <c r="M520" s="2"/>
      <c r="N520" s="721"/>
      <c r="O520" s="72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776"/>
      <c r="C521" s="386"/>
      <c r="D521" s="385"/>
      <c r="E521" s="385"/>
      <c r="F521" s="385"/>
      <c r="G521" s="108"/>
      <c r="H521" s="2"/>
      <c r="I521" s="2"/>
      <c r="J521" s="2"/>
      <c r="K521" s="720"/>
      <c r="L521" s="2"/>
      <c r="M521" s="2"/>
      <c r="N521" s="721"/>
      <c r="O521" s="72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776"/>
      <c r="C522" s="386"/>
      <c r="D522" s="385"/>
      <c r="E522" s="385"/>
      <c r="F522" s="385"/>
      <c r="G522" s="108"/>
      <c r="H522" s="2"/>
      <c r="I522" s="2"/>
      <c r="J522" s="2"/>
      <c r="K522" s="720"/>
      <c r="L522" s="2"/>
      <c r="M522" s="2"/>
      <c r="N522" s="721"/>
      <c r="O522" s="72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776"/>
      <c r="C523" s="386"/>
      <c r="D523" s="385"/>
      <c r="E523" s="385"/>
      <c r="F523" s="385"/>
      <c r="G523" s="108"/>
      <c r="H523" s="2"/>
      <c r="I523" s="2"/>
      <c r="J523" s="2"/>
      <c r="K523" s="720"/>
      <c r="L523" s="2"/>
      <c r="M523" s="2"/>
      <c r="N523" s="721"/>
      <c r="O523" s="72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776"/>
      <c r="C524" s="386"/>
      <c r="D524" s="385"/>
      <c r="E524" s="385"/>
      <c r="F524" s="385"/>
      <c r="G524" s="108"/>
      <c r="H524" s="2"/>
      <c r="I524" s="2"/>
      <c r="J524" s="2"/>
      <c r="K524" s="720"/>
      <c r="L524" s="2"/>
      <c r="M524" s="2"/>
      <c r="N524" s="721"/>
      <c r="O524" s="72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776"/>
      <c r="C525" s="386"/>
      <c r="D525" s="385"/>
      <c r="E525" s="385"/>
      <c r="F525" s="385"/>
      <c r="G525" s="108"/>
      <c r="H525" s="2"/>
      <c r="I525" s="2"/>
      <c r="J525" s="2"/>
      <c r="K525" s="720"/>
      <c r="L525" s="2"/>
      <c r="M525" s="2"/>
      <c r="N525" s="721"/>
      <c r="O525" s="72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776"/>
      <c r="C526" s="386"/>
      <c r="D526" s="385"/>
      <c r="E526" s="385"/>
      <c r="F526" s="385"/>
      <c r="G526" s="108"/>
      <c r="H526" s="2"/>
      <c r="I526" s="2"/>
      <c r="J526" s="2"/>
      <c r="K526" s="720"/>
      <c r="L526" s="2"/>
      <c r="M526" s="2"/>
      <c r="N526" s="721"/>
      <c r="O526" s="72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776"/>
      <c r="C527" s="386"/>
      <c r="D527" s="385"/>
      <c r="E527" s="385"/>
      <c r="F527" s="385"/>
      <c r="G527" s="108"/>
      <c r="H527" s="2"/>
      <c r="I527" s="2"/>
      <c r="J527" s="2"/>
      <c r="K527" s="720"/>
      <c r="L527" s="2"/>
      <c r="M527" s="2"/>
      <c r="N527" s="721"/>
      <c r="O527" s="72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776"/>
      <c r="C528" s="386"/>
      <c r="D528" s="385"/>
      <c r="E528" s="385"/>
      <c r="F528" s="385"/>
      <c r="G528" s="108"/>
      <c r="H528" s="2"/>
      <c r="I528" s="2"/>
      <c r="J528" s="2"/>
      <c r="K528" s="720"/>
      <c r="L528" s="2"/>
      <c r="M528" s="2"/>
      <c r="N528" s="721"/>
      <c r="O528" s="72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776"/>
      <c r="C529" s="386"/>
      <c r="D529" s="385"/>
      <c r="E529" s="385"/>
      <c r="F529" s="385"/>
      <c r="G529" s="108"/>
      <c r="H529" s="2"/>
      <c r="I529" s="2"/>
      <c r="J529" s="2"/>
      <c r="K529" s="720"/>
      <c r="L529" s="2"/>
      <c r="M529" s="2"/>
      <c r="N529" s="721"/>
      <c r="O529" s="72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776"/>
      <c r="C530" s="386"/>
      <c r="D530" s="385"/>
      <c r="E530" s="385"/>
      <c r="F530" s="385"/>
      <c r="G530" s="108"/>
      <c r="H530" s="2"/>
      <c r="I530" s="2"/>
      <c r="J530" s="2"/>
      <c r="K530" s="720"/>
      <c r="L530" s="2"/>
      <c r="M530" s="2"/>
      <c r="N530" s="721"/>
      <c r="O530" s="72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776"/>
      <c r="C531" s="386"/>
      <c r="D531" s="385"/>
      <c r="E531" s="385"/>
      <c r="F531" s="385"/>
      <c r="G531" s="108"/>
      <c r="H531" s="2"/>
      <c r="I531" s="2"/>
      <c r="J531" s="2"/>
      <c r="K531" s="720"/>
      <c r="L531" s="2"/>
      <c r="M531" s="2"/>
      <c r="N531" s="721"/>
      <c r="O531" s="72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776"/>
      <c r="C532" s="386"/>
      <c r="D532" s="385"/>
      <c r="E532" s="385"/>
      <c r="F532" s="385"/>
      <c r="G532" s="108"/>
      <c r="H532" s="2"/>
      <c r="I532" s="2"/>
      <c r="J532" s="2"/>
      <c r="K532" s="720"/>
      <c r="L532" s="2"/>
      <c r="M532" s="2"/>
      <c r="N532" s="721"/>
      <c r="O532" s="72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776"/>
      <c r="C533" s="386"/>
      <c r="D533" s="385"/>
      <c r="E533" s="385"/>
      <c r="F533" s="385"/>
      <c r="G533" s="108"/>
      <c r="H533" s="2"/>
      <c r="I533" s="2"/>
      <c r="J533" s="2"/>
      <c r="K533" s="720"/>
      <c r="L533" s="2"/>
      <c r="M533" s="2"/>
      <c r="N533" s="721"/>
      <c r="O533" s="72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776"/>
      <c r="C534" s="386"/>
      <c r="D534" s="385"/>
      <c r="E534" s="385"/>
      <c r="F534" s="385"/>
      <c r="G534" s="108"/>
      <c r="H534" s="2"/>
      <c r="I534" s="2"/>
      <c r="J534" s="2"/>
      <c r="K534" s="720"/>
      <c r="L534" s="2"/>
      <c r="M534" s="2"/>
      <c r="N534" s="721"/>
      <c r="O534" s="72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776"/>
      <c r="C535" s="386"/>
      <c r="D535" s="385"/>
      <c r="E535" s="385"/>
      <c r="F535" s="385"/>
      <c r="G535" s="108"/>
      <c r="H535" s="2"/>
      <c r="I535" s="2"/>
      <c r="J535" s="2"/>
      <c r="K535" s="720"/>
      <c r="L535" s="2"/>
      <c r="M535" s="2"/>
      <c r="N535" s="721"/>
      <c r="O535" s="72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776"/>
      <c r="C536" s="386"/>
      <c r="D536" s="385"/>
      <c r="E536" s="385"/>
      <c r="F536" s="385"/>
      <c r="G536" s="108"/>
      <c r="H536" s="2"/>
      <c r="I536" s="2"/>
      <c r="J536" s="2"/>
      <c r="K536" s="720"/>
      <c r="L536" s="2"/>
      <c r="M536" s="2"/>
      <c r="N536" s="721"/>
      <c r="O536" s="72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776"/>
      <c r="C537" s="386"/>
      <c r="D537" s="385"/>
      <c r="E537" s="385"/>
      <c r="F537" s="385"/>
      <c r="G537" s="108"/>
      <c r="H537" s="2"/>
      <c r="I537" s="2"/>
      <c r="J537" s="2"/>
      <c r="K537" s="720"/>
      <c r="L537" s="2"/>
      <c r="M537" s="2"/>
      <c r="N537" s="721"/>
      <c r="O537" s="72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776"/>
      <c r="C538" s="386"/>
      <c r="D538" s="385"/>
      <c r="E538" s="385"/>
      <c r="F538" s="385"/>
      <c r="G538" s="108"/>
      <c r="H538" s="2"/>
      <c r="I538" s="2"/>
      <c r="J538" s="2"/>
      <c r="K538" s="720"/>
      <c r="L538" s="2"/>
      <c r="M538" s="2"/>
      <c r="N538" s="721"/>
      <c r="O538" s="72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776"/>
      <c r="C539" s="386"/>
      <c r="D539" s="385"/>
      <c r="E539" s="385"/>
      <c r="F539" s="385"/>
      <c r="G539" s="108"/>
      <c r="H539" s="2"/>
      <c r="I539" s="2"/>
      <c r="J539" s="2"/>
      <c r="K539" s="720"/>
      <c r="L539" s="2"/>
      <c r="M539" s="2"/>
      <c r="N539" s="721"/>
      <c r="O539" s="72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776"/>
      <c r="C540" s="386"/>
      <c r="D540" s="385"/>
      <c r="E540" s="385"/>
      <c r="F540" s="385"/>
      <c r="G540" s="108"/>
      <c r="H540" s="2"/>
      <c r="I540" s="2"/>
      <c r="J540" s="2"/>
      <c r="K540" s="720"/>
      <c r="L540" s="2"/>
      <c r="M540" s="2"/>
      <c r="N540" s="721"/>
      <c r="O540" s="72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776"/>
      <c r="C541" s="386"/>
      <c r="D541" s="385"/>
      <c r="E541" s="385"/>
      <c r="F541" s="385"/>
      <c r="G541" s="108"/>
      <c r="H541" s="2"/>
      <c r="I541" s="2"/>
      <c r="J541" s="2"/>
      <c r="K541" s="720"/>
      <c r="L541" s="2"/>
      <c r="M541" s="2"/>
      <c r="N541" s="721"/>
      <c r="O541" s="72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776"/>
      <c r="C542" s="386"/>
      <c r="D542" s="385"/>
      <c r="E542" s="385"/>
      <c r="F542" s="385"/>
      <c r="G542" s="108"/>
      <c r="H542" s="2"/>
      <c r="I542" s="2"/>
      <c r="J542" s="2"/>
      <c r="K542" s="720"/>
      <c r="L542" s="2"/>
      <c r="M542" s="2"/>
      <c r="N542" s="721"/>
      <c r="O542" s="72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776"/>
      <c r="C543" s="386"/>
      <c r="D543" s="385"/>
      <c r="E543" s="385"/>
      <c r="F543" s="385"/>
      <c r="G543" s="108"/>
      <c r="H543" s="2"/>
      <c r="I543" s="2"/>
      <c r="J543" s="2"/>
      <c r="K543" s="720"/>
      <c r="L543" s="2"/>
      <c r="M543" s="2"/>
      <c r="N543" s="721"/>
      <c r="O543" s="72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776"/>
      <c r="C544" s="386"/>
      <c r="D544" s="385"/>
      <c r="E544" s="385"/>
      <c r="F544" s="385"/>
      <c r="G544" s="108"/>
      <c r="H544" s="2"/>
      <c r="I544" s="2"/>
      <c r="J544" s="2"/>
      <c r="K544" s="720"/>
      <c r="L544" s="2"/>
      <c r="M544" s="2"/>
      <c r="N544" s="721"/>
      <c r="O544" s="72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776"/>
      <c r="C545" s="386"/>
      <c r="D545" s="385"/>
      <c r="E545" s="385"/>
      <c r="F545" s="385"/>
      <c r="G545" s="108"/>
      <c r="H545" s="2"/>
      <c r="I545" s="2"/>
      <c r="J545" s="2"/>
      <c r="K545" s="720"/>
      <c r="L545" s="2"/>
      <c r="M545" s="2"/>
      <c r="N545" s="721"/>
      <c r="O545" s="72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776"/>
      <c r="C546" s="386"/>
      <c r="D546" s="385"/>
      <c r="E546" s="385"/>
      <c r="F546" s="385"/>
      <c r="G546" s="108"/>
      <c r="H546" s="2"/>
      <c r="I546" s="2"/>
      <c r="J546" s="2"/>
      <c r="K546" s="720"/>
      <c r="L546" s="2"/>
      <c r="M546" s="2"/>
      <c r="N546" s="721"/>
      <c r="O546" s="72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776"/>
      <c r="C547" s="386"/>
      <c r="D547" s="385"/>
      <c r="E547" s="385"/>
      <c r="F547" s="385"/>
      <c r="G547" s="108"/>
      <c r="H547" s="2"/>
      <c r="I547" s="2"/>
      <c r="J547" s="2"/>
      <c r="K547" s="720"/>
      <c r="L547" s="2"/>
      <c r="M547" s="2"/>
      <c r="N547" s="721"/>
      <c r="O547" s="72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776"/>
      <c r="C548" s="386"/>
      <c r="D548" s="385"/>
      <c r="E548" s="385"/>
      <c r="F548" s="385"/>
      <c r="G548" s="108"/>
      <c r="H548" s="2"/>
      <c r="I548" s="2"/>
      <c r="J548" s="2"/>
      <c r="K548" s="720"/>
      <c r="L548" s="2"/>
      <c r="M548" s="2"/>
      <c r="N548" s="721"/>
      <c r="O548" s="72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776"/>
      <c r="C549" s="386"/>
      <c r="D549" s="385"/>
      <c r="E549" s="385"/>
      <c r="F549" s="385"/>
      <c r="G549" s="108"/>
      <c r="H549" s="2"/>
      <c r="I549" s="2"/>
      <c r="J549" s="2"/>
      <c r="K549" s="720"/>
      <c r="L549" s="2"/>
      <c r="M549" s="2"/>
      <c r="N549" s="721"/>
      <c r="O549" s="72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776"/>
      <c r="C550" s="386"/>
      <c r="D550" s="385"/>
      <c r="E550" s="385"/>
      <c r="F550" s="385"/>
      <c r="G550" s="108"/>
      <c r="H550" s="2"/>
      <c r="I550" s="2"/>
      <c r="J550" s="2"/>
      <c r="K550" s="720"/>
      <c r="L550" s="2"/>
      <c r="M550" s="2"/>
      <c r="N550" s="721"/>
      <c r="O550" s="72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776"/>
      <c r="C551" s="386"/>
      <c r="D551" s="385"/>
      <c r="E551" s="385"/>
      <c r="F551" s="385"/>
      <c r="G551" s="108"/>
      <c r="H551" s="2"/>
      <c r="I551" s="2"/>
      <c r="J551" s="2"/>
      <c r="K551" s="720"/>
      <c r="L551" s="2"/>
      <c r="M551" s="2"/>
      <c r="N551" s="721"/>
      <c r="O551" s="72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776"/>
      <c r="C552" s="386"/>
      <c r="D552" s="385"/>
      <c r="E552" s="385"/>
      <c r="F552" s="385"/>
      <c r="G552" s="108"/>
      <c r="H552" s="2"/>
      <c r="I552" s="2"/>
      <c r="J552" s="2"/>
      <c r="K552" s="720"/>
      <c r="L552" s="2"/>
      <c r="M552" s="2"/>
      <c r="N552" s="721"/>
      <c r="O552" s="72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776"/>
      <c r="C553" s="386"/>
      <c r="D553" s="385"/>
      <c r="E553" s="385"/>
      <c r="F553" s="385"/>
      <c r="G553" s="108"/>
      <c r="H553" s="2"/>
      <c r="I553" s="2"/>
      <c r="J553" s="2"/>
      <c r="K553" s="720"/>
      <c r="L553" s="2"/>
      <c r="M553" s="2"/>
      <c r="N553" s="721"/>
      <c r="O553" s="72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776"/>
      <c r="C554" s="386"/>
      <c r="D554" s="385"/>
      <c r="E554" s="385"/>
      <c r="F554" s="385"/>
      <c r="G554" s="108"/>
      <c r="H554" s="2"/>
      <c r="I554" s="2"/>
      <c r="J554" s="2"/>
      <c r="K554" s="720"/>
      <c r="L554" s="2"/>
      <c r="M554" s="2"/>
      <c r="N554" s="721"/>
      <c r="O554" s="72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776"/>
      <c r="C555" s="386"/>
      <c r="D555" s="385"/>
      <c r="E555" s="385"/>
      <c r="F555" s="385"/>
      <c r="G555" s="108"/>
      <c r="H555" s="2"/>
      <c r="I555" s="2"/>
      <c r="J555" s="2"/>
      <c r="K555" s="720"/>
      <c r="L555" s="2"/>
      <c r="M555" s="2"/>
      <c r="N555" s="721"/>
      <c r="O555" s="72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776"/>
      <c r="C556" s="386"/>
      <c r="D556" s="385"/>
      <c r="E556" s="385"/>
      <c r="F556" s="385"/>
      <c r="G556" s="108"/>
      <c r="H556" s="2"/>
      <c r="I556" s="2"/>
      <c r="J556" s="2"/>
      <c r="K556" s="720"/>
      <c r="L556" s="2"/>
      <c r="M556" s="2"/>
      <c r="N556" s="721"/>
      <c r="O556" s="72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776"/>
      <c r="C557" s="386"/>
      <c r="D557" s="385"/>
      <c r="E557" s="385"/>
      <c r="F557" s="385"/>
      <c r="G557" s="108"/>
      <c r="H557" s="2"/>
      <c r="I557" s="2"/>
      <c r="J557" s="2"/>
      <c r="K557" s="720"/>
      <c r="L557" s="2"/>
      <c r="M557" s="2"/>
      <c r="N557" s="721"/>
      <c r="O557" s="72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776"/>
      <c r="C558" s="386"/>
      <c r="D558" s="385"/>
      <c r="E558" s="385"/>
      <c r="F558" s="385"/>
      <c r="G558" s="108"/>
      <c r="H558" s="2"/>
      <c r="I558" s="2"/>
      <c r="J558" s="2"/>
      <c r="K558" s="720"/>
      <c r="L558" s="2"/>
      <c r="M558" s="2"/>
      <c r="N558" s="721"/>
      <c r="O558" s="72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776"/>
      <c r="C559" s="386"/>
      <c r="D559" s="385"/>
      <c r="E559" s="385"/>
      <c r="F559" s="385"/>
      <c r="G559" s="108"/>
      <c r="H559" s="2"/>
      <c r="I559" s="2"/>
      <c r="J559" s="2"/>
      <c r="K559" s="720"/>
      <c r="L559" s="2"/>
      <c r="M559" s="2"/>
      <c r="N559" s="721"/>
      <c r="O559" s="72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776"/>
      <c r="C560" s="386"/>
      <c r="D560" s="385"/>
      <c r="E560" s="385"/>
      <c r="F560" s="385"/>
      <c r="G560" s="108"/>
      <c r="H560" s="2"/>
      <c r="I560" s="2"/>
      <c r="J560" s="2"/>
      <c r="K560" s="720"/>
      <c r="L560" s="2"/>
      <c r="M560" s="2"/>
      <c r="N560" s="721"/>
      <c r="O560" s="72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776"/>
      <c r="C561" s="386"/>
      <c r="D561" s="385"/>
      <c r="E561" s="385"/>
      <c r="F561" s="385"/>
      <c r="G561" s="108"/>
      <c r="H561" s="2"/>
      <c r="I561" s="2"/>
      <c r="J561" s="2"/>
      <c r="K561" s="720"/>
      <c r="L561" s="2"/>
      <c r="M561" s="2"/>
      <c r="N561" s="721"/>
      <c r="O561" s="72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776"/>
      <c r="C562" s="386"/>
      <c r="D562" s="385"/>
      <c r="E562" s="385"/>
      <c r="F562" s="385"/>
      <c r="G562" s="108"/>
      <c r="H562" s="2"/>
      <c r="I562" s="2"/>
      <c r="J562" s="2"/>
      <c r="K562" s="720"/>
      <c r="L562" s="2"/>
      <c r="M562" s="2"/>
      <c r="N562" s="721"/>
      <c r="O562" s="72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776"/>
      <c r="C563" s="386"/>
      <c r="D563" s="385"/>
      <c r="E563" s="385"/>
      <c r="F563" s="385"/>
      <c r="G563" s="108"/>
      <c r="H563" s="2"/>
      <c r="I563" s="2"/>
      <c r="J563" s="2"/>
      <c r="K563" s="720"/>
      <c r="L563" s="2"/>
      <c r="M563" s="2"/>
      <c r="N563" s="721"/>
      <c r="O563" s="72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776"/>
      <c r="C564" s="386"/>
      <c r="D564" s="385"/>
      <c r="E564" s="385"/>
      <c r="F564" s="385"/>
      <c r="G564" s="108"/>
      <c r="H564" s="2"/>
      <c r="I564" s="2"/>
      <c r="J564" s="2"/>
      <c r="K564" s="720"/>
      <c r="L564" s="2"/>
      <c r="M564" s="2"/>
      <c r="N564" s="721"/>
      <c r="O564" s="72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776"/>
      <c r="C565" s="386"/>
      <c r="D565" s="385"/>
      <c r="E565" s="385"/>
      <c r="F565" s="385"/>
      <c r="G565" s="108"/>
      <c r="H565" s="2"/>
      <c r="I565" s="2"/>
      <c r="J565" s="2"/>
      <c r="K565" s="720"/>
      <c r="L565" s="2"/>
      <c r="M565" s="2"/>
      <c r="N565" s="721"/>
      <c r="O565" s="72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776"/>
      <c r="C566" s="386"/>
      <c r="D566" s="385"/>
      <c r="E566" s="385"/>
      <c r="F566" s="385"/>
      <c r="G566" s="108"/>
      <c r="H566" s="2"/>
      <c r="I566" s="2"/>
      <c r="J566" s="2"/>
      <c r="K566" s="720"/>
      <c r="L566" s="2"/>
      <c r="M566" s="2"/>
      <c r="N566" s="721"/>
      <c r="O566" s="72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776"/>
      <c r="C567" s="386"/>
      <c r="D567" s="385"/>
      <c r="E567" s="385"/>
      <c r="F567" s="385"/>
      <c r="G567" s="108"/>
      <c r="H567" s="2"/>
      <c r="I567" s="2"/>
      <c r="J567" s="2"/>
      <c r="K567" s="720"/>
      <c r="L567" s="2"/>
      <c r="M567" s="2"/>
      <c r="N567" s="721"/>
      <c r="O567" s="72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776"/>
      <c r="C568" s="386"/>
      <c r="D568" s="385"/>
      <c r="E568" s="385"/>
      <c r="F568" s="385"/>
      <c r="G568" s="108"/>
      <c r="H568" s="2"/>
      <c r="I568" s="2"/>
      <c r="J568" s="2"/>
      <c r="K568" s="720"/>
      <c r="L568" s="2"/>
      <c r="M568" s="2"/>
      <c r="N568" s="721"/>
      <c r="O568" s="72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776"/>
      <c r="C569" s="386"/>
      <c r="D569" s="385"/>
      <c r="E569" s="385"/>
      <c r="F569" s="385"/>
      <c r="G569" s="108"/>
      <c r="H569" s="2"/>
      <c r="I569" s="2"/>
      <c r="J569" s="2"/>
      <c r="K569" s="720"/>
      <c r="L569" s="2"/>
      <c r="M569" s="2"/>
      <c r="N569" s="721"/>
      <c r="O569" s="72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776"/>
      <c r="C570" s="386"/>
      <c r="D570" s="385"/>
      <c r="E570" s="385"/>
      <c r="F570" s="385"/>
      <c r="G570" s="108"/>
      <c r="H570" s="2"/>
      <c r="I570" s="2"/>
      <c r="J570" s="2"/>
      <c r="K570" s="720"/>
      <c r="L570" s="2"/>
      <c r="M570" s="2"/>
      <c r="N570" s="721"/>
      <c r="O570" s="72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776"/>
      <c r="C571" s="386"/>
      <c r="D571" s="385"/>
      <c r="E571" s="385"/>
      <c r="F571" s="385"/>
      <c r="G571" s="108"/>
      <c r="H571" s="2"/>
      <c r="I571" s="2"/>
      <c r="J571" s="2"/>
      <c r="K571" s="720"/>
      <c r="L571" s="2"/>
      <c r="M571" s="2"/>
      <c r="N571" s="721"/>
      <c r="O571" s="72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776"/>
      <c r="C572" s="386"/>
      <c r="D572" s="385"/>
      <c r="E572" s="385"/>
      <c r="F572" s="385"/>
      <c r="G572" s="108"/>
      <c r="H572" s="2"/>
      <c r="I572" s="2"/>
      <c r="J572" s="2"/>
      <c r="K572" s="720"/>
      <c r="L572" s="2"/>
      <c r="M572" s="2"/>
      <c r="N572" s="721"/>
      <c r="O572" s="72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776"/>
      <c r="C573" s="386"/>
      <c r="D573" s="385"/>
      <c r="E573" s="385"/>
      <c r="F573" s="385"/>
      <c r="G573" s="108"/>
      <c r="H573" s="2"/>
      <c r="I573" s="2"/>
      <c r="J573" s="2"/>
      <c r="K573" s="720"/>
      <c r="L573" s="2"/>
      <c r="M573" s="2"/>
      <c r="N573" s="721"/>
      <c r="O573" s="72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776"/>
      <c r="C574" s="386"/>
      <c r="D574" s="385"/>
      <c r="E574" s="385"/>
      <c r="F574" s="385"/>
      <c r="G574" s="108"/>
      <c r="H574" s="2"/>
      <c r="I574" s="2"/>
      <c r="J574" s="2"/>
      <c r="K574" s="720"/>
      <c r="L574" s="2"/>
      <c r="M574" s="2"/>
      <c r="N574" s="721"/>
      <c r="O574" s="72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776"/>
      <c r="C575" s="386"/>
      <c r="D575" s="385"/>
      <c r="E575" s="385"/>
      <c r="F575" s="385"/>
      <c r="G575" s="108"/>
      <c r="H575" s="2"/>
      <c r="I575" s="2"/>
      <c r="J575" s="2"/>
      <c r="K575" s="720"/>
      <c r="L575" s="2"/>
      <c r="M575" s="2"/>
      <c r="N575" s="721"/>
      <c r="O575" s="72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776"/>
      <c r="C576" s="386"/>
      <c r="D576" s="385"/>
      <c r="E576" s="385"/>
      <c r="F576" s="385"/>
      <c r="G576" s="108"/>
      <c r="H576" s="2"/>
      <c r="I576" s="2"/>
      <c r="J576" s="2"/>
      <c r="K576" s="720"/>
      <c r="L576" s="2"/>
      <c r="M576" s="2"/>
      <c r="N576" s="721"/>
      <c r="O576" s="72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776"/>
      <c r="C577" s="386"/>
      <c r="D577" s="385"/>
      <c r="E577" s="385"/>
      <c r="F577" s="385"/>
      <c r="G577" s="108"/>
      <c r="H577" s="2"/>
      <c r="I577" s="2"/>
      <c r="J577" s="2"/>
      <c r="K577" s="720"/>
      <c r="L577" s="2"/>
      <c r="M577" s="2"/>
      <c r="N577" s="721"/>
      <c r="O577" s="72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776"/>
      <c r="C578" s="386"/>
      <c r="D578" s="385"/>
      <c r="E578" s="385"/>
      <c r="F578" s="385"/>
      <c r="G578" s="108"/>
      <c r="H578" s="2"/>
      <c r="I578" s="2"/>
      <c r="J578" s="2"/>
      <c r="K578" s="720"/>
      <c r="L578" s="2"/>
      <c r="M578" s="2"/>
      <c r="N578" s="721"/>
      <c r="O578" s="72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776"/>
      <c r="C579" s="386"/>
      <c r="D579" s="385"/>
      <c r="E579" s="385"/>
      <c r="F579" s="385"/>
      <c r="G579" s="108"/>
      <c r="H579" s="2"/>
      <c r="I579" s="2"/>
      <c r="J579" s="2"/>
      <c r="K579" s="720"/>
      <c r="L579" s="2"/>
      <c r="M579" s="2"/>
      <c r="N579" s="721"/>
      <c r="O579" s="72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776"/>
      <c r="C580" s="386"/>
      <c r="D580" s="385"/>
      <c r="E580" s="385"/>
      <c r="F580" s="385"/>
      <c r="G580" s="108"/>
      <c r="H580" s="2"/>
      <c r="I580" s="2"/>
      <c r="J580" s="2"/>
      <c r="K580" s="720"/>
      <c r="L580" s="2"/>
      <c r="M580" s="2"/>
      <c r="N580" s="721"/>
      <c r="O580" s="72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776"/>
      <c r="C581" s="386"/>
      <c r="D581" s="385"/>
      <c r="E581" s="385"/>
      <c r="F581" s="385"/>
      <c r="G581" s="108"/>
      <c r="H581" s="2"/>
      <c r="I581" s="2"/>
      <c r="J581" s="2"/>
      <c r="K581" s="720"/>
      <c r="L581" s="2"/>
      <c r="M581" s="2"/>
      <c r="N581" s="721"/>
      <c r="O581" s="72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776"/>
      <c r="C582" s="386"/>
      <c r="D582" s="385"/>
      <c r="E582" s="385"/>
      <c r="F582" s="385"/>
      <c r="G582" s="108"/>
      <c r="H582" s="2"/>
      <c r="I582" s="2"/>
      <c r="J582" s="2"/>
      <c r="K582" s="720"/>
      <c r="L582" s="2"/>
      <c r="M582" s="2"/>
      <c r="N582" s="721"/>
      <c r="O582" s="72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776"/>
      <c r="C583" s="386"/>
      <c r="D583" s="385"/>
      <c r="E583" s="385"/>
      <c r="F583" s="385"/>
      <c r="G583" s="108"/>
      <c r="H583" s="2"/>
      <c r="I583" s="2"/>
      <c r="J583" s="2"/>
      <c r="K583" s="720"/>
      <c r="L583" s="2"/>
      <c r="M583" s="2"/>
      <c r="N583" s="721"/>
      <c r="O583" s="72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776"/>
      <c r="C584" s="386"/>
      <c r="D584" s="385"/>
      <c r="E584" s="385"/>
      <c r="F584" s="385"/>
      <c r="G584" s="108"/>
      <c r="H584" s="2"/>
      <c r="I584" s="2"/>
      <c r="J584" s="2"/>
      <c r="K584" s="720"/>
      <c r="L584" s="2"/>
      <c r="M584" s="2"/>
      <c r="N584" s="721"/>
      <c r="O584" s="72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776"/>
      <c r="C585" s="386"/>
      <c r="D585" s="385"/>
      <c r="E585" s="385"/>
      <c r="F585" s="385"/>
      <c r="G585" s="108"/>
      <c r="H585" s="2"/>
      <c r="I585" s="2"/>
      <c r="J585" s="2"/>
      <c r="K585" s="720"/>
      <c r="L585" s="2"/>
      <c r="M585" s="2"/>
      <c r="N585" s="721"/>
      <c r="O585" s="72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776"/>
      <c r="C586" s="386"/>
      <c r="D586" s="385"/>
      <c r="E586" s="385"/>
      <c r="F586" s="385"/>
      <c r="G586" s="108"/>
      <c r="H586" s="2"/>
      <c r="I586" s="2"/>
      <c r="J586" s="2"/>
      <c r="K586" s="720"/>
      <c r="L586" s="2"/>
      <c r="M586" s="2"/>
      <c r="N586" s="721"/>
      <c r="O586" s="72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776"/>
      <c r="C587" s="386"/>
      <c r="D587" s="385"/>
      <c r="E587" s="385"/>
      <c r="F587" s="385"/>
      <c r="G587" s="108"/>
      <c r="H587" s="2"/>
      <c r="I587" s="2"/>
      <c r="J587" s="2"/>
      <c r="K587" s="720"/>
      <c r="L587" s="2"/>
      <c r="M587" s="2"/>
      <c r="N587" s="721"/>
      <c r="O587" s="72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776"/>
      <c r="C588" s="386"/>
      <c r="D588" s="385"/>
      <c r="E588" s="385"/>
      <c r="F588" s="385"/>
      <c r="G588" s="108"/>
      <c r="H588" s="2"/>
      <c r="I588" s="2"/>
      <c r="J588" s="2"/>
      <c r="K588" s="720"/>
      <c r="L588" s="2"/>
      <c r="M588" s="2"/>
      <c r="N588" s="721"/>
      <c r="O588" s="72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776"/>
      <c r="C589" s="386"/>
      <c r="D589" s="385"/>
      <c r="E589" s="385"/>
      <c r="F589" s="385"/>
      <c r="G589" s="108"/>
      <c r="H589" s="2"/>
      <c r="I589" s="2"/>
      <c r="J589" s="2"/>
      <c r="K589" s="720"/>
      <c r="L589" s="2"/>
      <c r="M589" s="2"/>
      <c r="N589" s="721"/>
      <c r="O589" s="72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776"/>
      <c r="C590" s="386"/>
      <c r="D590" s="385"/>
      <c r="E590" s="385"/>
      <c r="F590" s="385"/>
      <c r="G590" s="108"/>
      <c r="H590" s="2"/>
      <c r="I590" s="2"/>
      <c r="J590" s="2"/>
      <c r="K590" s="720"/>
      <c r="L590" s="2"/>
      <c r="M590" s="2"/>
      <c r="N590" s="721"/>
      <c r="O590" s="72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776"/>
      <c r="C591" s="386"/>
      <c r="D591" s="385"/>
      <c r="E591" s="385"/>
      <c r="F591" s="385"/>
      <c r="G591" s="108"/>
      <c r="H591" s="2"/>
      <c r="I591" s="2"/>
      <c r="J591" s="2"/>
      <c r="K591" s="720"/>
      <c r="L591" s="2"/>
      <c r="M591" s="2"/>
      <c r="N591" s="721"/>
      <c r="O591" s="72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776"/>
      <c r="C592" s="386"/>
      <c r="D592" s="385"/>
      <c r="E592" s="385"/>
      <c r="F592" s="385"/>
      <c r="G592" s="108"/>
      <c r="H592" s="2"/>
      <c r="I592" s="2"/>
      <c r="J592" s="2"/>
      <c r="K592" s="720"/>
      <c r="L592" s="2"/>
      <c r="M592" s="2"/>
      <c r="N592" s="721"/>
      <c r="O592" s="72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776"/>
      <c r="C593" s="386"/>
      <c r="D593" s="385"/>
      <c r="E593" s="385"/>
      <c r="F593" s="385"/>
      <c r="G593" s="108"/>
      <c r="H593" s="2"/>
      <c r="I593" s="2"/>
      <c r="J593" s="2"/>
      <c r="K593" s="720"/>
      <c r="L593" s="2"/>
      <c r="M593" s="2"/>
      <c r="N593" s="721"/>
      <c r="O593" s="72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776"/>
      <c r="C594" s="386"/>
      <c r="D594" s="385"/>
      <c r="E594" s="385"/>
      <c r="F594" s="385"/>
      <c r="G594" s="108"/>
      <c r="H594" s="2"/>
      <c r="I594" s="2"/>
      <c r="J594" s="2"/>
      <c r="K594" s="720"/>
      <c r="L594" s="2"/>
      <c r="M594" s="2"/>
      <c r="N594" s="721"/>
      <c r="O594" s="72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776"/>
      <c r="C595" s="386"/>
      <c r="D595" s="385"/>
      <c r="E595" s="385"/>
      <c r="F595" s="385"/>
      <c r="G595" s="108"/>
      <c r="H595" s="2"/>
      <c r="I595" s="2"/>
      <c r="J595" s="2"/>
      <c r="K595" s="720"/>
      <c r="L595" s="2"/>
      <c r="M595" s="2"/>
      <c r="N595" s="721"/>
      <c r="O595" s="72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776"/>
      <c r="C596" s="386"/>
      <c r="D596" s="385"/>
      <c r="E596" s="385"/>
      <c r="F596" s="385"/>
      <c r="G596" s="108"/>
      <c r="H596" s="2"/>
      <c r="I596" s="2"/>
      <c r="J596" s="2"/>
      <c r="K596" s="720"/>
      <c r="L596" s="2"/>
      <c r="M596" s="2"/>
      <c r="N596" s="721"/>
      <c r="O596" s="72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776"/>
      <c r="C597" s="386"/>
      <c r="D597" s="385"/>
      <c r="E597" s="385"/>
      <c r="F597" s="385"/>
      <c r="G597" s="108"/>
      <c r="H597" s="2"/>
      <c r="I597" s="2"/>
      <c r="J597" s="2"/>
      <c r="K597" s="720"/>
      <c r="L597" s="2"/>
      <c r="M597" s="2"/>
      <c r="N597" s="721"/>
      <c r="O597" s="72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776"/>
      <c r="C598" s="386"/>
      <c r="D598" s="385"/>
      <c r="E598" s="385"/>
      <c r="F598" s="385"/>
      <c r="G598" s="108"/>
      <c r="H598" s="2"/>
      <c r="I598" s="2"/>
      <c r="J598" s="2"/>
      <c r="K598" s="720"/>
      <c r="L598" s="2"/>
      <c r="M598" s="2"/>
      <c r="N598" s="721"/>
      <c r="O598" s="72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776"/>
      <c r="C599" s="386"/>
      <c r="D599" s="385"/>
      <c r="E599" s="385"/>
      <c r="F599" s="385"/>
      <c r="G599" s="108"/>
      <c r="H599" s="2"/>
      <c r="I599" s="2"/>
      <c r="J599" s="2"/>
      <c r="K599" s="720"/>
      <c r="L599" s="2"/>
      <c r="M599" s="2"/>
      <c r="N599" s="721"/>
      <c r="O599" s="72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776"/>
      <c r="C600" s="386"/>
      <c r="D600" s="385"/>
      <c r="E600" s="385"/>
      <c r="F600" s="385"/>
      <c r="G600" s="108"/>
      <c r="H600" s="2"/>
      <c r="I600" s="2"/>
      <c r="J600" s="2"/>
      <c r="K600" s="720"/>
      <c r="L600" s="2"/>
      <c r="M600" s="2"/>
      <c r="N600" s="721"/>
      <c r="O600" s="72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776"/>
      <c r="C601" s="386"/>
      <c r="D601" s="385"/>
      <c r="E601" s="385"/>
      <c r="F601" s="385"/>
      <c r="G601" s="108"/>
      <c r="H601" s="2"/>
      <c r="I601" s="2"/>
      <c r="J601" s="2"/>
      <c r="K601" s="720"/>
      <c r="L601" s="2"/>
      <c r="M601" s="2"/>
      <c r="N601" s="721"/>
      <c r="O601" s="72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776"/>
      <c r="C602" s="386"/>
      <c r="D602" s="385"/>
      <c r="E602" s="385"/>
      <c r="F602" s="385"/>
      <c r="G602" s="108"/>
      <c r="H602" s="2"/>
      <c r="I602" s="2"/>
      <c r="J602" s="2"/>
      <c r="K602" s="720"/>
      <c r="L602" s="2"/>
      <c r="M602" s="2"/>
      <c r="N602" s="721"/>
      <c r="O602" s="72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776"/>
      <c r="C603" s="386"/>
      <c r="D603" s="385"/>
      <c r="E603" s="385"/>
      <c r="F603" s="385"/>
      <c r="G603" s="108"/>
      <c r="H603" s="2"/>
      <c r="I603" s="2"/>
      <c r="J603" s="2"/>
      <c r="K603" s="720"/>
      <c r="L603" s="2"/>
      <c r="M603" s="2"/>
      <c r="N603" s="721"/>
      <c r="O603" s="72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776"/>
      <c r="C604" s="386"/>
      <c r="D604" s="385"/>
      <c r="E604" s="385"/>
      <c r="F604" s="385"/>
      <c r="G604" s="108"/>
      <c r="H604" s="2"/>
      <c r="I604" s="2"/>
      <c r="J604" s="2"/>
      <c r="K604" s="720"/>
      <c r="L604" s="2"/>
      <c r="M604" s="2"/>
      <c r="N604" s="721"/>
      <c r="O604" s="72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776"/>
      <c r="C605" s="386"/>
      <c r="D605" s="385"/>
      <c r="E605" s="385"/>
      <c r="F605" s="385"/>
      <c r="G605" s="108"/>
      <c r="H605" s="2"/>
      <c r="I605" s="2"/>
      <c r="J605" s="2"/>
      <c r="K605" s="720"/>
      <c r="L605" s="2"/>
      <c r="M605" s="2"/>
      <c r="N605" s="721"/>
      <c r="O605" s="72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776"/>
      <c r="C606" s="386"/>
      <c r="D606" s="385"/>
      <c r="E606" s="385"/>
      <c r="F606" s="385"/>
      <c r="G606" s="108"/>
      <c r="H606" s="2"/>
      <c r="I606" s="2"/>
      <c r="J606" s="2"/>
      <c r="K606" s="720"/>
      <c r="L606" s="2"/>
      <c r="M606" s="2"/>
      <c r="N606" s="721"/>
      <c r="O606" s="72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776"/>
      <c r="C607" s="386"/>
      <c r="D607" s="385"/>
      <c r="E607" s="385"/>
      <c r="F607" s="385"/>
      <c r="G607" s="108"/>
      <c r="H607" s="2"/>
      <c r="I607" s="2"/>
      <c r="J607" s="2"/>
      <c r="K607" s="720"/>
      <c r="L607" s="2"/>
      <c r="M607" s="2"/>
      <c r="N607" s="721"/>
      <c r="O607" s="72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776"/>
      <c r="C608" s="386"/>
      <c r="D608" s="385"/>
      <c r="E608" s="385"/>
      <c r="F608" s="385"/>
      <c r="G608" s="108"/>
      <c r="H608" s="2"/>
      <c r="I608" s="2"/>
      <c r="J608" s="2"/>
      <c r="K608" s="720"/>
      <c r="L608" s="2"/>
      <c r="M608" s="2"/>
      <c r="N608" s="721"/>
      <c r="O608" s="72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776"/>
      <c r="C609" s="386"/>
      <c r="D609" s="385"/>
      <c r="E609" s="385"/>
      <c r="F609" s="385"/>
      <c r="G609" s="108"/>
      <c r="H609" s="2"/>
      <c r="I609" s="2"/>
      <c r="J609" s="2"/>
      <c r="K609" s="720"/>
      <c r="L609" s="2"/>
      <c r="M609" s="2"/>
      <c r="N609" s="721"/>
      <c r="O609" s="72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776"/>
      <c r="C610" s="386"/>
      <c r="D610" s="385"/>
      <c r="E610" s="385"/>
      <c r="F610" s="385"/>
      <c r="G610" s="108"/>
      <c r="H610" s="2"/>
      <c r="I610" s="2"/>
      <c r="J610" s="2"/>
      <c r="K610" s="720"/>
      <c r="L610" s="2"/>
      <c r="M610" s="2"/>
      <c r="N610" s="721"/>
      <c r="O610" s="72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776"/>
      <c r="C611" s="386"/>
      <c r="D611" s="385"/>
      <c r="E611" s="385"/>
      <c r="F611" s="385"/>
      <c r="G611" s="108"/>
      <c r="H611" s="2"/>
      <c r="I611" s="2"/>
      <c r="J611" s="2"/>
      <c r="K611" s="720"/>
      <c r="L611" s="2"/>
      <c r="M611" s="2"/>
      <c r="N611" s="721"/>
      <c r="O611" s="72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776"/>
      <c r="C612" s="386"/>
      <c r="D612" s="385"/>
      <c r="E612" s="385"/>
      <c r="F612" s="385"/>
      <c r="G612" s="108"/>
      <c r="H612" s="2"/>
      <c r="I612" s="2"/>
      <c r="J612" s="2"/>
      <c r="K612" s="720"/>
      <c r="L612" s="2"/>
      <c r="M612" s="2"/>
      <c r="N612" s="721"/>
      <c r="O612" s="72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776"/>
      <c r="C613" s="386"/>
      <c r="D613" s="385"/>
      <c r="E613" s="385"/>
      <c r="F613" s="385"/>
      <c r="G613" s="108"/>
      <c r="H613" s="2"/>
      <c r="I613" s="2"/>
      <c r="J613" s="2"/>
      <c r="K613" s="720"/>
      <c r="L613" s="2"/>
      <c r="M613" s="2"/>
      <c r="N613" s="721"/>
      <c r="O613" s="72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776"/>
      <c r="C614" s="386"/>
      <c r="D614" s="385"/>
      <c r="E614" s="385"/>
      <c r="F614" s="385"/>
      <c r="G614" s="108"/>
      <c r="H614" s="2"/>
      <c r="I614" s="2"/>
      <c r="J614" s="2"/>
      <c r="K614" s="720"/>
      <c r="L614" s="2"/>
      <c r="M614" s="2"/>
      <c r="N614" s="721"/>
      <c r="O614" s="72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776"/>
      <c r="C615" s="386"/>
      <c r="D615" s="385"/>
      <c r="E615" s="385"/>
      <c r="F615" s="385"/>
      <c r="G615" s="108"/>
      <c r="H615" s="2"/>
      <c r="I615" s="2"/>
      <c r="J615" s="2"/>
      <c r="K615" s="720"/>
      <c r="L615" s="2"/>
      <c r="M615" s="2"/>
      <c r="N615" s="721"/>
      <c r="O615" s="72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776"/>
      <c r="C616" s="386"/>
      <c r="D616" s="385"/>
      <c r="E616" s="385"/>
      <c r="F616" s="385"/>
      <c r="G616" s="108"/>
      <c r="H616" s="2"/>
      <c r="I616" s="2"/>
      <c r="J616" s="2"/>
      <c r="K616" s="720"/>
      <c r="L616" s="2"/>
      <c r="M616" s="2"/>
      <c r="N616" s="721"/>
      <c r="O616" s="72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776"/>
      <c r="C617" s="386"/>
      <c r="D617" s="385"/>
      <c r="E617" s="385"/>
      <c r="F617" s="385"/>
      <c r="G617" s="108"/>
      <c r="H617" s="2"/>
      <c r="I617" s="2"/>
      <c r="J617" s="2"/>
      <c r="K617" s="720"/>
      <c r="L617" s="2"/>
      <c r="M617" s="2"/>
      <c r="N617" s="721"/>
      <c r="O617" s="72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776"/>
      <c r="C618" s="386"/>
      <c r="D618" s="385"/>
      <c r="E618" s="385"/>
      <c r="F618" s="385"/>
      <c r="G618" s="108"/>
      <c r="H618" s="2"/>
      <c r="I618" s="2"/>
      <c r="J618" s="2"/>
      <c r="K618" s="720"/>
      <c r="L618" s="2"/>
      <c r="M618" s="2"/>
      <c r="N618" s="721"/>
      <c r="O618" s="72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776"/>
      <c r="C619" s="386"/>
      <c r="D619" s="385"/>
      <c r="E619" s="385"/>
      <c r="F619" s="385"/>
      <c r="G619" s="108"/>
      <c r="H619" s="2"/>
      <c r="I619" s="2"/>
      <c r="J619" s="2"/>
      <c r="K619" s="720"/>
      <c r="L619" s="2"/>
      <c r="M619" s="2"/>
      <c r="N619" s="721"/>
      <c r="O619" s="72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776"/>
      <c r="C620" s="386"/>
      <c r="D620" s="385"/>
      <c r="E620" s="385"/>
      <c r="F620" s="385"/>
      <c r="G620" s="108"/>
      <c r="H620" s="2"/>
      <c r="I620" s="2"/>
      <c r="J620" s="2"/>
      <c r="K620" s="720"/>
      <c r="L620" s="2"/>
      <c r="M620" s="2"/>
      <c r="N620" s="721"/>
      <c r="O620" s="72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776"/>
      <c r="C621" s="386"/>
      <c r="D621" s="385"/>
      <c r="E621" s="385"/>
      <c r="F621" s="385"/>
      <c r="G621" s="108"/>
      <c r="H621" s="2"/>
      <c r="I621" s="2"/>
      <c r="J621" s="2"/>
      <c r="K621" s="720"/>
      <c r="L621" s="2"/>
      <c r="M621" s="2"/>
      <c r="N621" s="721"/>
      <c r="O621" s="72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776"/>
      <c r="C622" s="386"/>
      <c r="D622" s="385"/>
      <c r="E622" s="385"/>
      <c r="F622" s="385"/>
      <c r="G622" s="108"/>
      <c r="H622" s="2"/>
      <c r="I622" s="2"/>
      <c r="J622" s="2"/>
      <c r="K622" s="720"/>
      <c r="L622" s="2"/>
      <c r="M622" s="2"/>
      <c r="N622" s="721"/>
      <c r="O622" s="72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776"/>
      <c r="C623" s="386"/>
      <c r="D623" s="385"/>
      <c r="E623" s="385"/>
      <c r="F623" s="385"/>
      <c r="G623" s="108"/>
      <c r="H623" s="2"/>
      <c r="I623" s="2"/>
      <c r="J623" s="2"/>
      <c r="K623" s="720"/>
      <c r="L623" s="2"/>
      <c r="M623" s="2"/>
      <c r="N623" s="721"/>
      <c r="O623" s="72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776"/>
      <c r="C624" s="386"/>
      <c r="D624" s="385"/>
      <c r="E624" s="385"/>
      <c r="F624" s="385"/>
      <c r="G624" s="108"/>
      <c r="H624" s="2"/>
      <c r="I624" s="2"/>
      <c r="J624" s="2"/>
      <c r="K624" s="720"/>
      <c r="L624" s="2"/>
      <c r="M624" s="2"/>
      <c r="N624" s="721"/>
      <c r="O624" s="72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776"/>
      <c r="C625" s="386"/>
      <c r="D625" s="385"/>
      <c r="E625" s="385"/>
      <c r="F625" s="385"/>
      <c r="G625" s="108"/>
      <c r="H625" s="2"/>
      <c r="I625" s="2"/>
      <c r="J625" s="2"/>
      <c r="K625" s="720"/>
      <c r="L625" s="2"/>
      <c r="M625" s="2"/>
      <c r="N625" s="721"/>
      <c r="O625" s="72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776"/>
      <c r="C626" s="386"/>
      <c r="D626" s="385"/>
      <c r="E626" s="385"/>
      <c r="F626" s="385"/>
      <c r="G626" s="108"/>
      <c r="H626" s="2"/>
      <c r="I626" s="2"/>
      <c r="J626" s="2"/>
      <c r="K626" s="720"/>
      <c r="L626" s="2"/>
      <c r="M626" s="2"/>
      <c r="N626" s="721"/>
      <c r="O626" s="72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776"/>
      <c r="C627" s="386"/>
      <c r="D627" s="385"/>
      <c r="E627" s="385"/>
      <c r="F627" s="385"/>
      <c r="G627" s="108"/>
      <c r="H627" s="2"/>
      <c r="I627" s="2"/>
      <c r="J627" s="2"/>
      <c r="K627" s="720"/>
      <c r="L627" s="2"/>
      <c r="M627" s="2"/>
      <c r="N627" s="721"/>
      <c r="O627" s="72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776"/>
      <c r="C628" s="386"/>
      <c r="D628" s="385"/>
      <c r="E628" s="385"/>
      <c r="F628" s="385"/>
      <c r="G628" s="108"/>
      <c r="H628" s="2"/>
      <c r="I628" s="2"/>
      <c r="J628" s="2"/>
      <c r="K628" s="720"/>
      <c r="L628" s="2"/>
      <c r="M628" s="2"/>
      <c r="N628" s="721"/>
      <c r="O628" s="72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776"/>
      <c r="C629" s="386"/>
      <c r="D629" s="385"/>
      <c r="E629" s="385"/>
      <c r="F629" s="385"/>
      <c r="G629" s="108"/>
      <c r="H629" s="2"/>
      <c r="I629" s="2"/>
      <c r="J629" s="2"/>
      <c r="K629" s="720"/>
      <c r="L629" s="2"/>
      <c r="M629" s="2"/>
      <c r="N629" s="721"/>
      <c r="O629" s="72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776"/>
      <c r="C630" s="386"/>
      <c r="D630" s="385"/>
      <c r="E630" s="385"/>
      <c r="F630" s="385"/>
      <c r="G630" s="108"/>
      <c r="H630" s="2"/>
      <c r="I630" s="2"/>
      <c r="J630" s="2"/>
      <c r="K630" s="720"/>
      <c r="L630" s="2"/>
      <c r="M630" s="2"/>
      <c r="N630" s="721"/>
      <c r="O630" s="72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776"/>
      <c r="C631" s="386"/>
      <c r="D631" s="385"/>
      <c r="E631" s="385"/>
      <c r="F631" s="385"/>
      <c r="G631" s="108"/>
      <c r="H631" s="2"/>
      <c r="I631" s="2"/>
      <c r="J631" s="2"/>
      <c r="K631" s="720"/>
      <c r="L631" s="2"/>
      <c r="M631" s="2"/>
      <c r="N631" s="721"/>
      <c r="O631" s="72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776"/>
      <c r="C632" s="386"/>
      <c r="D632" s="385"/>
      <c r="E632" s="385"/>
      <c r="F632" s="385"/>
      <c r="G632" s="108"/>
      <c r="H632" s="2"/>
      <c r="I632" s="2"/>
      <c r="J632" s="2"/>
      <c r="K632" s="720"/>
      <c r="L632" s="2"/>
      <c r="M632" s="2"/>
      <c r="N632" s="721"/>
      <c r="O632" s="72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776"/>
      <c r="C633" s="386"/>
      <c r="D633" s="385"/>
      <c r="E633" s="385"/>
      <c r="F633" s="385"/>
      <c r="G633" s="108"/>
      <c r="H633" s="2"/>
      <c r="I633" s="2"/>
      <c r="J633" s="2"/>
      <c r="K633" s="720"/>
      <c r="L633" s="2"/>
      <c r="M633" s="2"/>
      <c r="N633" s="721"/>
      <c r="O633" s="72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776"/>
      <c r="C634" s="386"/>
      <c r="D634" s="385"/>
      <c r="E634" s="385"/>
      <c r="F634" s="385"/>
      <c r="G634" s="108"/>
      <c r="H634" s="2"/>
      <c r="I634" s="2"/>
      <c r="J634" s="2"/>
      <c r="K634" s="720"/>
      <c r="L634" s="2"/>
      <c r="M634" s="2"/>
      <c r="N634" s="721"/>
      <c r="O634" s="72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776"/>
      <c r="C635" s="386"/>
      <c r="D635" s="385"/>
      <c r="E635" s="385"/>
      <c r="F635" s="385"/>
      <c r="G635" s="108"/>
      <c r="H635" s="2"/>
      <c r="I635" s="2"/>
      <c r="J635" s="2"/>
      <c r="K635" s="720"/>
      <c r="L635" s="2"/>
      <c r="M635" s="2"/>
      <c r="N635" s="721"/>
      <c r="O635" s="72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776"/>
      <c r="C636" s="386"/>
      <c r="D636" s="385"/>
      <c r="E636" s="385"/>
      <c r="F636" s="385"/>
      <c r="G636" s="108"/>
      <c r="H636" s="2"/>
      <c r="I636" s="2"/>
      <c r="J636" s="2"/>
      <c r="K636" s="720"/>
      <c r="L636" s="2"/>
      <c r="M636" s="2"/>
      <c r="N636" s="721"/>
      <c r="O636" s="72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776"/>
      <c r="C637" s="386"/>
      <c r="D637" s="385"/>
      <c r="E637" s="385"/>
      <c r="F637" s="385"/>
      <c r="G637" s="108"/>
      <c r="H637" s="2"/>
      <c r="I637" s="2"/>
      <c r="J637" s="2"/>
      <c r="K637" s="720"/>
      <c r="L637" s="2"/>
      <c r="M637" s="2"/>
      <c r="N637" s="721"/>
      <c r="O637" s="72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776"/>
      <c r="C638" s="386"/>
      <c r="D638" s="385"/>
      <c r="E638" s="385"/>
      <c r="F638" s="385"/>
      <c r="G638" s="108"/>
      <c r="H638" s="2"/>
      <c r="I638" s="2"/>
      <c r="J638" s="2"/>
      <c r="K638" s="720"/>
      <c r="L638" s="2"/>
      <c r="M638" s="2"/>
      <c r="N638" s="721"/>
      <c r="O638" s="72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776"/>
      <c r="C639" s="386"/>
      <c r="D639" s="385"/>
      <c r="E639" s="385"/>
      <c r="F639" s="385"/>
      <c r="G639" s="108"/>
      <c r="H639" s="2"/>
      <c r="I639" s="2"/>
      <c r="J639" s="2"/>
      <c r="K639" s="720"/>
      <c r="L639" s="2"/>
      <c r="M639" s="2"/>
      <c r="N639" s="721"/>
      <c r="O639" s="72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776"/>
      <c r="C640" s="386"/>
      <c r="D640" s="385"/>
      <c r="E640" s="385"/>
      <c r="F640" s="385"/>
      <c r="G640" s="108"/>
      <c r="H640" s="2"/>
      <c r="I640" s="2"/>
      <c r="J640" s="2"/>
      <c r="K640" s="720"/>
      <c r="L640" s="2"/>
      <c r="M640" s="2"/>
      <c r="N640" s="721"/>
      <c r="O640" s="72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776"/>
      <c r="C641" s="386"/>
      <c r="D641" s="385"/>
      <c r="E641" s="385"/>
      <c r="F641" s="385"/>
      <c r="G641" s="108"/>
      <c r="H641" s="2"/>
      <c r="I641" s="2"/>
      <c r="J641" s="2"/>
      <c r="K641" s="720"/>
      <c r="L641" s="2"/>
      <c r="M641" s="2"/>
      <c r="N641" s="721"/>
      <c r="O641" s="72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776"/>
      <c r="C642" s="386"/>
      <c r="D642" s="385"/>
      <c r="E642" s="385"/>
      <c r="F642" s="385"/>
      <c r="G642" s="108"/>
      <c r="H642" s="2"/>
      <c r="I642" s="2"/>
      <c r="J642" s="2"/>
      <c r="K642" s="720"/>
      <c r="L642" s="2"/>
      <c r="M642" s="2"/>
      <c r="N642" s="721"/>
      <c r="O642" s="72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776"/>
      <c r="C643" s="386"/>
      <c r="D643" s="385"/>
      <c r="E643" s="385"/>
      <c r="F643" s="385"/>
      <c r="G643" s="108"/>
      <c r="H643" s="2"/>
      <c r="I643" s="2"/>
      <c r="J643" s="2"/>
      <c r="K643" s="720"/>
      <c r="L643" s="2"/>
      <c r="M643" s="2"/>
      <c r="N643" s="721"/>
      <c r="O643" s="72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776"/>
      <c r="C644" s="386"/>
      <c r="D644" s="385"/>
      <c r="E644" s="385"/>
      <c r="F644" s="385"/>
      <c r="G644" s="108"/>
      <c r="H644" s="2"/>
      <c r="I644" s="2"/>
      <c r="J644" s="2"/>
      <c r="K644" s="720"/>
      <c r="L644" s="2"/>
      <c r="M644" s="2"/>
      <c r="N644" s="721"/>
      <c r="O644" s="72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776"/>
      <c r="C645" s="386"/>
      <c r="D645" s="385"/>
      <c r="E645" s="385"/>
      <c r="F645" s="385"/>
      <c r="G645" s="108"/>
      <c r="H645" s="2"/>
      <c r="I645" s="2"/>
      <c r="J645" s="2"/>
      <c r="K645" s="720"/>
      <c r="L645" s="2"/>
      <c r="M645" s="2"/>
      <c r="N645" s="721"/>
      <c r="O645" s="72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776"/>
      <c r="C646" s="386"/>
      <c r="D646" s="385"/>
      <c r="E646" s="385"/>
      <c r="F646" s="385"/>
      <c r="G646" s="108"/>
      <c r="H646" s="2"/>
      <c r="I646" s="2"/>
      <c r="J646" s="2"/>
      <c r="K646" s="720"/>
      <c r="L646" s="2"/>
      <c r="M646" s="2"/>
      <c r="N646" s="721"/>
      <c r="O646" s="72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776"/>
      <c r="C647" s="386"/>
      <c r="D647" s="385"/>
      <c r="E647" s="385"/>
      <c r="F647" s="385"/>
      <c r="G647" s="108"/>
      <c r="H647" s="2"/>
      <c r="I647" s="2"/>
      <c r="J647" s="2"/>
      <c r="K647" s="720"/>
      <c r="L647" s="2"/>
      <c r="M647" s="2"/>
      <c r="N647" s="721"/>
      <c r="O647" s="72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776"/>
      <c r="C648" s="386"/>
      <c r="D648" s="385"/>
      <c r="E648" s="385"/>
      <c r="F648" s="385"/>
      <c r="G648" s="108"/>
      <c r="H648" s="2"/>
      <c r="I648" s="2"/>
      <c r="J648" s="2"/>
      <c r="K648" s="720"/>
      <c r="L648" s="2"/>
      <c r="M648" s="2"/>
      <c r="N648" s="721"/>
      <c r="O648" s="72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776"/>
      <c r="C649" s="386"/>
      <c r="D649" s="385"/>
      <c r="E649" s="385"/>
      <c r="F649" s="385"/>
      <c r="G649" s="108"/>
      <c r="H649" s="2"/>
      <c r="I649" s="2"/>
      <c r="J649" s="2"/>
      <c r="K649" s="720"/>
      <c r="L649" s="2"/>
      <c r="M649" s="2"/>
      <c r="N649" s="721"/>
      <c r="O649" s="72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776"/>
      <c r="C650" s="386"/>
      <c r="D650" s="385"/>
      <c r="E650" s="385"/>
      <c r="F650" s="385"/>
      <c r="G650" s="108"/>
      <c r="H650" s="2"/>
      <c r="I650" s="2"/>
      <c r="J650" s="2"/>
      <c r="K650" s="720"/>
      <c r="L650" s="2"/>
      <c r="M650" s="2"/>
      <c r="N650" s="721"/>
      <c r="O650" s="72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776"/>
      <c r="C651" s="386"/>
      <c r="D651" s="385"/>
      <c r="E651" s="385"/>
      <c r="F651" s="385"/>
      <c r="G651" s="108"/>
      <c r="H651" s="2"/>
      <c r="I651" s="2"/>
      <c r="J651" s="2"/>
      <c r="K651" s="720"/>
      <c r="L651" s="2"/>
      <c r="M651" s="2"/>
      <c r="N651" s="721"/>
      <c r="O651" s="72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776"/>
      <c r="C652" s="386"/>
      <c r="D652" s="385"/>
      <c r="E652" s="385"/>
      <c r="F652" s="385"/>
      <c r="G652" s="108"/>
      <c r="H652" s="2"/>
      <c r="I652" s="2"/>
      <c r="J652" s="2"/>
      <c r="K652" s="720"/>
      <c r="L652" s="2"/>
      <c r="M652" s="2"/>
      <c r="N652" s="721"/>
      <c r="O652" s="72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776"/>
      <c r="C653" s="386"/>
      <c r="D653" s="385"/>
      <c r="E653" s="385"/>
      <c r="F653" s="385"/>
      <c r="G653" s="108"/>
      <c r="H653" s="2"/>
      <c r="I653" s="2"/>
      <c r="J653" s="2"/>
      <c r="K653" s="720"/>
      <c r="L653" s="2"/>
      <c r="M653" s="2"/>
      <c r="N653" s="721"/>
      <c r="O653" s="72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776"/>
      <c r="C654" s="386"/>
      <c r="D654" s="385"/>
      <c r="E654" s="385"/>
      <c r="F654" s="385"/>
      <c r="G654" s="108"/>
      <c r="H654" s="2"/>
      <c r="I654" s="2"/>
      <c r="J654" s="2"/>
      <c r="K654" s="720"/>
      <c r="L654" s="2"/>
      <c r="M654" s="2"/>
      <c r="N654" s="721"/>
      <c r="O654" s="72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776"/>
      <c r="C655" s="386"/>
      <c r="D655" s="385"/>
      <c r="E655" s="385"/>
      <c r="F655" s="385"/>
      <c r="G655" s="108"/>
      <c r="H655" s="2"/>
      <c r="I655" s="2"/>
      <c r="J655" s="2"/>
      <c r="K655" s="720"/>
      <c r="L655" s="2"/>
      <c r="M655" s="2"/>
      <c r="N655" s="721"/>
      <c r="O655" s="72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776"/>
      <c r="C656" s="386"/>
      <c r="D656" s="385"/>
      <c r="E656" s="385"/>
      <c r="F656" s="385"/>
      <c r="G656" s="108"/>
      <c r="H656" s="2"/>
      <c r="I656" s="2"/>
      <c r="J656" s="2"/>
      <c r="K656" s="720"/>
      <c r="L656" s="2"/>
      <c r="M656" s="2"/>
      <c r="N656" s="721"/>
      <c r="O656" s="72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776"/>
      <c r="C657" s="386"/>
      <c r="D657" s="385"/>
      <c r="E657" s="385"/>
      <c r="F657" s="385"/>
      <c r="G657" s="108"/>
      <c r="H657" s="2"/>
      <c r="I657" s="2"/>
      <c r="J657" s="2"/>
      <c r="K657" s="720"/>
      <c r="L657" s="2"/>
      <c r="M657" s="2"/>
      <c r="N657" s="721"/>
      <c r="O657" s="72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776"/>
      <c r="C658" s="386"/>
      <c r="D658" s="385"/>
      <c r="E658" s="385"/>
      <c r="F658" s="385"/>
      <c r="G658" s="108"/>
      <c r="H658" s="2"/>
      <c r="I658" s="2"/>
      <c r="J658" s="2"/>
      <c r="K658" s="720"/>
      <c r="L658" s="2"/>
      <c r="M658" s="2"/>
      <c r="N658" s="721"/>
      <c r="O658" s="72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776"/>
      <c r="C659" s="386"/>
      <c r="D659" s="385"/>
      <c r="E659" s="385"/>
      <c r="F659" s="385"/>
      <c r="G659" s="108"/>
      <c r="H659" s="2"/>
      <c r="I659" s="2"/>
      <c r="J659" s="2"/>
      <c r="K659" s="720"/>
      <c r="L659" s="2"/>
      <c r="M659" s="2"/>
      <c r="N659" s="721"/>
      <c r="O659" s="72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776"/>
      <c r="C660" s="386"/>
      <c r="D660" s="385"/>
      <c r="E660" s="385"/>
      <c r="F660" s="385"/>
      <c r="G660" s="108"/>
      <c r="H660" s="2"/>
      <c r="I660" s="2"/>
      <c r="J660" s="2"/>
      <c r="K660" s="720"/>
      <c r="L660" s="2"/>
      <c r="M660" s="2"/>
      <c r="N660" s="721"/>
      <c r="O660" s="72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776"/>
      <c r="C661" s="386"/>
      <c r="D661" s="385"/>
      <c r="E661" s="385"/>
      <c r="F661" s="385"/>
      <c r="G661" s="108"/>
      <c r="H661" s="2"/>
      <c r="I661" s="2"/>
      <c r="J661" s="2"/>
      <c r="K661" s="720"/>
      <c r="L661" s="2"/>
      <c r="M661" s="2"/>
      <c r="N661" s="721"/>
      <c r="O661" s="72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776"/>
      <c r="C662" s="386"/>
      <c r="D662" s="385"/>
      <c r="E662" s="385"/>
      <c r="F662" s="385"/>
      <c r="G662" s="108"/>
      <c r="H662" s="2"/>
      <c r="I662" s="2"/>
      <c r="J662" s="2"/>
      <c r="K662" s="720"/>
      <c r="L662" s="2"/>
      <c r="M662" s="2"/>
      <c r="N662" s="721"/>
      <c r="O662" s="72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776"/>
      <c r="C663" s="386"/>
      <c r="D663" s="385"/>
      <c r="E663" s="385"/>
      <c r="F663" s="385"/>
      <c r="G663" s="108"/>
      <c r="H663" s="2"/>
      <c r="I663" s="2"/>
      <c r="J663" s="2"/>
      <c r="K663" s="720"/>
      <c r="L663" s="2"/>
      <c r="M663" s="2"/>
      <c r="N663" s="721"/>
      <c r="O663" s="72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776"/>
      <c r="C664" s="386"/>
      <c r="D664" s="385"/>
      <c r="E664" s="385"/>
      <c r="F664" s="385"/>
      <c r="G664" s="108"/>
      <c r="H664" s="2"/>
      <c r="I664" s="2"/>
      <c r="J664" s="2"/>
      <c r="K664" s="720"/>
      <c r="L664" s="2"/>
      <c r="M664" s="2"/>
      <c r="N664" s="721"/>
      <c r="O664" s="72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776"/>
      <c r="C665" s="386"/>
      <c r="D665" s="385"/>
      <c r="E665" s="385"/>
      <c r="F665" s="385"/>
      <c r="G665" s="108"/>
      <c r="H665" s="2"/>
      <c r="I665" s="2"/>
      <c r="J665" s="2"/>
      <c r="K665" s="720"/>
      <c r="L665" s="2"/>
      <c r="M665" s="2"/>
      <c r="N665" s="721"/>
      <c r="O665" s="72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776"/>
      <c r="C666" s="386"/>
      <c r="D666" s="385"/>
      <c r="E666" s="385"/>
      <c r="F666" s="385"/>
      <c r="G666" s="108"/>
      <c r="H666" s="2"/>
      <c r="I666" s="2"/>
      <c r="J666" s="2"/>
      <c r="K666" s="720"/>
      <c r="L666" s="2"/>
      <c r="M666" s="2"/>
      <c r="N666" s="721"/>
      <c r="O666" s="72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776"/>
      <c r="C667" s="386"/>
      <c r="D667" s="385"/>
      <c r="E667" s="385"/>
      <c r="F667" s="385"/>
      <c r="G667" s="108"/>
      <c r="H667" s="2"/>
      <c r="I667" s="2"/>
      <c r="J667" s="2"/>
      <c r="K667" s="720"/>
      <c r="L667" s="2"/>
      <c r="M667" s="2"/>
      <c r="N667" s="721"/>
      <c r="O667" s="72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776"/>
      <c r="C668" s="386"/>
      <c r="D668" s="385"/>
      <c r="E668" s="385"/>
      <c r="F668" s="385"/>
      <c r="G668" s="108"/>
      <c r="H668" s="2"/>
      <c r="I668" s="2"/>
      <c r="J668" s="2"/>
      <c r="K668" s="720"/>
      <c r="L668" s="2"/>
      <c r="M668" s="2"/>
      <c r="N668" s="721"/>
      <c r="O668" s="72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776"/>
      <c r="C669" s="386"/>
      <c r="D669" s="385"/>
      <c r="E669" s="385"/>
      <c r="F669" s="385"/>
      <c r="G669" s="108"/>
      <c r="H669" s="2"/>
      <c r="I669" s="2"/>
      <c r="J669" s="2"/>
      <c r="K669" s="720"/>
      <c r="L669" s="2"/>
      <c r="M669" s="2"/>
      <c r="N669" s="721"/>
      <c r="O669" s="72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776"/>
      <c r="C670" s="386"/>
      <c r="D670" s="385"/>
      <c r="E670" s="385"/>
      <c r="F670" s="385"/>
      <c r="G670" s="108"/>
      <c r="H670" s="2"/>
      <c r="I670" s="2"/>
      <c r="J670" s="2"/>
      <c r="K670" s="720"/>
      <c r="L670" s="2"/>
      <c r="M670" s="2"/>
      <c r="N670" s="721"/>
      <c r="O670" s="72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776"/>
      <c r="C671" s="386"/>
      <c r="D671" s="385"/>
      <c r="E671" s="385"/>
      <c r="F671" s="385"/>
      <c r="G671" s="108"/>
      <c r="H671" s="2"/>
      <c r="I671" s="2"/>
      <c r="J671" s="2"/>
      <c r="K671" s="720"/>
      <c r="L671" s="2"/>
      <c r="M671" s="2"/>
      <c r="N671" s="721"/>
      <c r="O671" s="72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776"/>
      <c r="C672" s="386"/>
      <c r="D672" s="385"/>
      <c r="E672" s="385"/>
      <c r="F672" s="385"/>
      <c r="G672" s="108"/>
      <c r="H672" s="2"/>
      <c r="I672" s="2"/>
      <c r="J672" s="2"/>
      <c r="K672" s="720"/>
      <c r="L672" s="2"/>
      <c r="M672" s="2"/>
      <c r="N672" s="721"/>
      <c r="O672" s="72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776"/>
      <c r="C673" s="386"/>
      <c r="D673" s="385"/>
      <c r="E673" s="385"/>
      <c r="F673" s="385"/>
      <c r="G673" s="108"/>
      <c r="H673" s="2"/>
      <c r="I673" s="2"/>
      <c r="J673" s="2"/>
      <c r="K673" s="720"/>
      <c r="L673" s="2"/>
      <c r="M673" s="2"/>
      <c r="N673" s="721"/>
      <c r="O673" s="72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776"/>
      <c r="C674" s="386"/>
      <c r="D674" s="385"/>
      <c r="E674" s="385"/>
      <c r="F674" s="385"/>
      <c r="G674" s="108"/>
      <c r="H674" s="2"/>
      <c r="I674" s="2"/>
      <c r="J674" s="2"/>
      <c r="K674" s="720"/>
      <c r="L674" s="2"/>
      <c r="M674" s="2"/>
      <c r="N674" s="721"/>
      <c r="O674" s="72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776"/>
      <c r="C675" s="386"/>
      <c r="D675" s="385"/>
      <c r="E675" s="385"/>
      <c r="F675" s="385"/>
      <c r="G675" s="108"/>
      <c r="H675" s="2"/>
      <c r="I675" s="2"/>
      <c r="J675" s="2"/>
      <c r="K675" s="720"/>
      <c r="L675" s="2"/>
      <c r="M675" s="2"/>
      <c r="N675" s="721"/>
      <c r="O675" s="72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776"/>
      <c r="C676" s="386"/>
      <c r="D676" s="385"/>
      <c r="E676" s="385"/>
      <c r="F676" s="385"/>
      <c r="G676" s="108"/>
      <c r="H676" s="2"/>
      <c r="I676" s="2"/>
      <c r="J676" s="2"/>
      <c r="K676" s="720"/>
      <c r="L676" s="2"/>
      <c r="M676" s="2"/>
      <c r="N676" s="721"/>
      <c r="O676" s="72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776"/>
      <c r="C677" s="386"/>
      <c r="D677" s="385"/>
      <c r="E677" s="385"/>
      <c r="F677" s="385"/>
      <c r="G677" s="108"/>
      <c r="H677" s="2"/>
      <c r="I677" s="2"/>
      <c r="J677" s="2"/>
      <c r="K677" s="720"/>
      <c r="L677" s="2"/>
      <c r="M677" s="2"/>
      <c r="N677" s="721"/>
      <c r="O677" s="72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776"/>
      <c r="C678" s="386"/>
      <c r="D678" s="385"/>
      <c r="E678" s="385"/>
      <c r="F678" s="385"/>
      <c r="G678" s="108"/>
      <c r="H678" s="2"/>
      <c r="I678" s="2"/>
      <c r="J678" s="2"/>
      <c r="K678" s="720"/>
      <c r="L678" s="2"/>
      <c r="M678" s="2"/>
      <c r="N678" s="721"/>
      <c r="O678" s="72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776"/>
      <c r="C679" s="386"/>
      <c r="D679" s="385"/>
      <c r="E679" s="385"/>
      <c r="F679" s="385"/>
      <c r="G679" s="108"/>
      <c r="H679" s="2"/>
      <c r="I679" s="2"/>
      <c r="J679" s="2"/>
      <c r="K679" s="720"/>
      <c r="L679" s="2"/>
      <c r="M679" s="2"/>
      <c r="N679" s="721"/>
      <c r="O679" s="72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776"/>
      <c r="C680" s="386"/>
      <c r="D680" s="385"/>
      <c r="E680" s="385"/>
      <c r="F680" s="385"/>
      <c r="G680" s="108"/>
      <c r="H680" s="2"/>
      <c r="I680" s="2"/>
      <c r="J680" s="2"/>
      <c r="K680" s="720"/>
      <c r="L680" s="2"/>
      <c r="M680" s="2"/>
      <c r="N680" s="721"/>
      <c r="O680" s="72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776"/>
      <c r="C681" s="386"/>
      <c r="D681" s="385"/>
      <c r="E681" s="385"/>
      <c r="F681" s="385"/>
      <c r="G681" s="108"/>
      <c r="H681" s="2"/>
      <c r="I681" s="2"/>
      <c r="J681" s="2"/>
      <c r="K681" s="720"/>
      <c r="L681" s="2"/>
      <c r="M681" s="2"/>
      <c r="N681" s="721"/>
      <c r="O681" s="72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776"/>
      <c r="C682" s="386"/>
      <c r="D682" s="385"/>
      <c r="E682" s="385"/>
      <c r="F682" s="385"/>
      <c r="G682" s="108"/>
      <c r="H682" s="2"/>
      <c r="I682" s="2"/>
      <c r="J682" s="2"/>
      <c r="K682" s="720"/>
      <c r="L682" s="2"/>
      <c r="M682" s="2"/>
      <c r="N682" s="721"/>
      <c r="O682" s="72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776"/>
      <c r="C683" s="386"/>
      <c r="D683" s="385"/>
      <c r="E683" s="385"/>
      <c r="F683" s="385"/>
      <c r="G683" s="108"/>
      <c r="H683" s="2"/>
      <c r="I683" s="2"/>
      <c r="J683" s="2"/>
      <c r="K683" s="720"/>
      <c r="L683" s="2"/>
      <c r="M683" s="2"/>
      <c r="N683" s="721"/>
      <c r="O683" s="72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776"/>
      <c r="C684" s="386"/>
      <c r="D684" s="385"/>
      <c r="E684" s="385"/>
      <c r="F684" s="385"/>
      <c r="G684" s="108"/>
      <c r="H684" s="2"/>
      <c r="I684" s="2"/>
      <c r="J684" s="2"/>
      <c r="K684" s="720"/>
      <c r="L684" s="2"/>
      <c r="M684" s="2"/>
      <c r="N684" s="721"/>
      <c r="O684" s="72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776"/>
      <c r="C685" s="386"/>
      <c r="D685" s="385"/>
      <c r="E685" s="385"/>
      <c r="F685" s="385"/>
      <c r="G685" s="108"/>
      <c r="H685" s="2"/>
      <c r="I685" s="2"/>
      <c r="J685" s="2"/>
      <c r="K685" s="720"/>
      <c r="L685" s="2"/>
      <c r="M685" s="2"/>
      <c r="N685" s="721"/>
      <c r="O685" s="72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776"/>
      <c r="C686" s="386"/>
      <c r="D686" s="385"/>
      <c r="E686" s="385"/>
      <c r="F686" s="385"/>
      <c r="G686" s="108"/>
      <c r="H686" s="2"/>
      <c r="I686" s="2"/>
      <c r="J686" s="2"/>
      <c r="K686" s="720"/>
      <c r="L686" s="2"/>
      <c r="M686" s="2"/>
      <c r="N686" s="721"/>
      <c r="O686" s="72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776"/>
      <c r="C687" s="386"/>
      <c r="D687" s="385"/>
      <c r="E687" s="385"/>
      <c r="F687" s="385"/>
      <c r="G687" s="108"/>
      <c r="H687" s="2"/>
      <c r="I687" s="2"/>
      <c r="J687" s="2"/>
      <c r="K687" s="720"/>
      <c r="L687" s="2"/>
      <c r="M687" s="2"/>
      <c r="N687" s="721"/>
      <c r="O687" s="72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776"/>
      <c r="C688" s="386"/>
      <c r="D688" s="385"/>
      <c r="E688" s="385"/>
      <c r="F688" s="385"/>
      <c r="G688" s="108"/>
      <c r="H688" s="2"/>
      <c r="I688" s="2"/>
      <c r="J688" s="2"/>
      <c r="K688" s="720"/>
      <c r="L688" s="2"/>
      <c r="M688" s="2"/>
      <c r="N688" s="721"/>
      <c r="O688" s="72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776"/>
      <c r="C689" s="386"/>
      <c r="D689" s="385"/>
      <c r="E689" s="385"/>
      <c r="F689" s="385"/>
      <c r="G689" s="108"/>
      <c r="H689" s="2"/>
      <c r="I689" s="2"/>
      <c r="J689" s="2"/>
      <c r="K689" s="720"/>
      <c r="L689" s="2"/>
      <c r="M689" s="2"/>
      <c r="N689" s="721"/>
      <c r="O689" s="72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776"/>
      <c r="C690" s="386"/>
      <c r="D690" s="385"/>
      <c r="E690" s="385"/>
      <c r="F690" s="385"/>
      <c r="G690" s="108"/>
      <c r="H690" s="2"/>
      <c r="I690" s="2"/>
      <c r="J690" s="2"/>
      <c r="K690" s="720"/>
      <c r="L690" s="2"/>
      <c r="M690" s="2"/>
      <c r="N690" s="721"/>
      <c r="O690" s="72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776"/>
      <c r="C691" s="386"/>
      <c r="D691" s="385"/>
      <c r="E691" s="385"/>
      <c r="F691" s="385"/>
      <c r="G691" s="108"/>
      <c r="H691" s="2"/>
      <c r="I691" s="2"/>
      <c r="J691" s="2"/>
      <c r="K691" s="720"/>
      <c r="L691" s="2"/>
      <c r="M691" s="2"/>
      <c r="N691" s="721"/>
      <c r="O691" s="72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776"/>
      <c r="C692" s="386"/>
      <c r="D692" s="385"/>
      <c r="E692" s="385"/>
      <c r="F692" s="385"/>
      <c r="G692" s="108"/>
      <c r="H692" s="2"/>
      <c r="I692" s="2"/>
      <c r="J692" s="2"/>
      <c r="K692" s="720"/>
      <c r="L692" s="2"/>
      <c r="M692" s="2"/>
      <c r="N692" s="721"/>
      <c r="O692" s="72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776"/>
      <c r="C693" s="386"/>
      <c r="D693" s="385"/>
      <c r="E693" s="385"/>
      <c r="F693" s="385"/>
      <c r="G693" s="108"/>
      <c r="H693" s="2"/>
      <c r="I693" s="2"/>
      <c r="J693" s="2"/>
      <c r="K693" s="720"/>
      <c r="L693" s="2"/>
      <c r="M693" s="2"/>
      <c r="N693" s="721"/>
      <c r="O693" s="72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776"/>
      <c r="C694" s="386"/>
      <c r="D694" s="385"/>
      <c r="E694" s="385"/>
      <c r="F694" s="385"/>
      <c r="G694" s="108"/>
      <c r="H694" s="2"/>
      <c r="I694" s="2"/>
      <c r="J694" s="2"/>
      <c r="K694" s="720"/>
      <c r="L694" s="2"/>
      <c r="M694" s="2"/>
      <c r="N694" s="721"/>
      <c r="O694" s="72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776"/>
      <c r="C695" s="386"/>
      <c r="D695" s="385"/>
      <c r="E695" s="385"/>
      <c r="F695" s="385"/>
      <c r="G695" s="108"/>
      <c r="H695" s="2"/>
      <c r="I695" s="2"/>
      <c r="J695" s="2"/>
      <c r="K695" s="720"/>
      <c r="L695" s="2"/>
      <c r="M695" s="2"/>
      <c r="N695" s="721"/>
      <c r="O695" s="72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776"/>
      <c r="C696" s="386"/>
      <c r="D696" s="385"/>
      <c r="E696" s="385"/>
      <c r="F696" s="385"/>
      <c r="G696" s="108"/>
      <c r="H696" s="2"/>
      <c r="I696" s="2"/>
      <c r="J696" s="2"/>
      <c r="K696" s="720"/>
      <c r="L696" s="2"/>
      <c r="M696" s="2"/>
      <c r="N696" s="721"/>
      <c r="O696" s="72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776"/>
      <c r="C697" s="386"/>
      <c r="D697" s="385"/>
      <c r="E697" s="385"/>
      <c r="F697" s="385"/>
      <c r="G697" s="108"/>
      <c r="H697" s="2"/>
      <c r="I697" s="2"/>
      <c r="J697" s="2"/>
      <c r="K697" s="720"/>
      <c r="L697" s="2"/>
      <c r="M697" s="2"/>
      <c r="N697" s="721"/>
      <c r="O697" s="72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776"/>
      <c r="C698" s="386"/>
      <c r="D698" s="385"/>
      <c r="E698" s="385"/>
      <c r="F698" s="385"/>
      <c r="G698" s="108"/>
      <c r="H698" s="2"/>
      <c r="I698" s="2"/>
      <c r="J698" s="2"/>
      <c r="K698" s="720"/>
      <c r="L698" s="2"/>
      <c r="M698" s="2"/>
      <c r="N698" s="721"/>
      <c r="O698" s="72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776"/>
      <c r="C699" s="386"/>
      <c r="D699" s="385"/>
      <c r="E699" s="385"/>
      <c r="F699" s="385"/>
      <c r="G699" s="108"/>
      <c r="H699" s="2"/>
      <c r="I699" s="2"/>
      <c r="J699" s="2"/>
      <c r="K699" s="720"/>
      <c r="L699" s="2"/>
      <c r="M699" s="2"/>
      <c r="N699" s="721"/>
      <c r="O699" s="72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776"/>
      <c r="C700" s="386"/>
      <c r="D700" s="385"/>
      <c r="E700" s="385"/>
      <c r="F700" s="385"/>
      <c r="G700" s="108"/>
      <c r="H700" s="2"/>
      <c r="I700" s="2"/>
      <c r="J700" s="2"/>
      <c r="K700" s="720"/>
      <c r="L700" s="2"/>
      <c r="M700" s="2"/>
      <c r="N700" s="721"/>
      <c r="O700" s="72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776"/>
      <c r="C701" s="386"/>
      <c r="D701" s="385"/>
      <c r="E701" s="385"/>
      <c r="F701" s="385"/>
      <c r="G701" s="108"/>
      <c r="H701" s="2"/>
      <c r="I701" s="2"/>
      <c r="J701" s="2"/>
      <c r="K701" s="720"/>
      <c r="L701" s="2"/>
      <c r="M701" s="2"/>
      <c r="N701" s="721"/>
      <c r="O701" s="72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776"/>
      <c r="C702" s="386"/>
      <c r="D702" s="385"/>
      <c r="E702" s="385"/>
      <c r="F702" s="385"/>
      <c r="G702" s="108"/>
      <c r="H702" s="2"/>
      <c r="I702" s="2"/>
      <c r="J702" s="2"/>
      <c r="K702" s="720"/>
      <c r="L702" s="2"/>
      <c r="M702" s="2"/>
      <c r="N702" s="721"/>
      <c r="O702" s="72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776"/>
      <c r="C703" s="386"/>
      <c r="D703" s="385"/>
      <c r="E703" s="385"/>
      <c r="F703" s="385"/>
      <c r="G703" s="108"/>
      <c r="H703" s="2"/>
      <c r="I703" s="2"/>
      <c r="J703" s="2"/>
      <c r="K703" s="720"/>
      <c r="L703" s="2"/>
      <c r="M703" s="2"/>
      <c r="N703" s="721"/>
      <c r="O703" s="72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776"/>
      <c r="C704" s="386"/>
      <c r="D704" s="385"/>
      <c r="E704" s="385"/>
      <c r="F704" s="385"/>
      <c r="G704" s="108"/>
      <c r="H704" s="2"/>
      <c r="I704" s="2"/>
      <c r="J704" s="2"/>
      <c r="K704" s="720"/>
      <c r="L704" s="2"/>
      <c r="M704" s="2"/>
      <c r="N704" s="721"/>
      <c r="O704" s="72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776"/>
      <c r="C705" s="386"/>
      <c r="D705" s="385"/>
      <c r="E705" s="385"/>
      <c r="F705" s="385"/>
      <c r="G705" s="108"/>
      <c r="H705" s="2"/>
      <c r="I705" s="2"/>
      <c r="J705" s="2"/>
      <c r="K705" s="720"/>
      <c r="L705" s="2"/>
      <c r="M705" s="2"/>
      <c r="N705" s="721"/>
      <c r="O705" s="72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776"/>
      <c r="C706" s="386"/>
      <c r="D706" s="385"/>
      <c r="E706" s="385"/>
      <c r="F706" s="385"/>
      <c r="G706" s="108"/>
      <c r="H706" s="2"/>
      <c r="I706" s="2"/>
      <c r="J706" s="2"/>
      <c r="K706" s="720"/>
      <c r="L706" s="2"/>
      <c r="M706" s="2"/>
      <c r="N706" s="721"/>
      <c r="O706" s="72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776"/>
      <c r="C707" s="386"/>
      <c r="D707" s="385"/>
      <c r="E707" s="385"/>
      <c r="F707" s="385"/>
      <c r="G707" s="108"/>
      <c r="H707" s="2"/>
      <c r="I707" s="2"/>
      <c r="J707" s="2"/>
      <c r="K707" s="720"/>
      <c r="L707" s="2"/>
      <c r="M707" s="2"/>
      <c r="N707" s="721"/>
      <c r="O707" s="72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776"/>
      <c r="C708" s="386"/>
      <c r="D708" s="385"/>
      <c r="E708" s="385"/>
      <c r="F708" s="385"/>
      <c r="G708" s="108"/>
      <c r="H708" s="2"/>
      <c r="I708" s="2"/>
      <c r="J708" s="2"/>
      <c r="K708" s="720"/>
      <c r="L708" s="2"/>
      <c r="M708" s="2"/>
      <c r="N708" s="721"/>
      <c r="O708" s="72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776"/>
      <c r="C709" s="386"/>
      <c r="D709" s="385"/>
      <c r="E709" s="385"/>
      <c r="F709" s="385"/>
      <c r="G709" s="108"/>
      <c r="H709" s="2"/>
      <c r="I709" s="2"/>
      <c r="J709" s="2"/>
      <c r="K709" s="720"/>
      <c r="L709" s="2"/>
      <c r="M709" s="2"/>
      <c r="N709" s="721"/>
      <c r="O709" s="72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776"/>
      <c r="C710" s="386"/>
      <c r="D710" s="385"/>
      <c r="E710" s="385"/>
      <c r="F710" s="385"/>
      <c r="G710" s="108"/>
      <c r="H710" s="2"/>
      <c r="I710" s="2"/>
      <c r="J710" s="2"/>
      <c r="K710" s="720"/>
      <c r="L710" s="2"/>
      <c r="M710" s="2"/>
      <c r="N710" s="721"/>
      <c r="O710" s="72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776"/>
      <c r="C711" s="386"/>
      <c r="D711" s="385"/>
      <c r="E711" s="385"/>
      <c r="F711" s="385"/>
      <c r="G711" s="108"/>
      <c r="H711" s="2"/>
      <c r="I711" s="2"/>
      <c r="J711" s="2"/>
      <c r="K711" s="720"/>
      <c r="L711" s="2"/>
      <c r="M711" s="2"/>
      <c r="N711" s="721"/>
      <c r="O711" s="72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776"/>
      <c r="C712" s="386"/>
      <c r="D712" s="385"/>
      <c r="E712" s="385"/>
      <c r="F712" s="385"/>
      <c r="G712" s="108"/>
      <c r="H712" s="2"/>
      <c r="I712" s="2"/>
      <c r="J712" s="2"/>
      <c r="K712" s="720"/>
      <c r="L712" s="2"/>
      <c r="M712" s="2"/>
      <c r="N712" s="721"/>
      <c r="O712" s="72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776"/>
      <c r="C713" s="386"/>
      <c r="D713" s="385"/>
      <c r="E713" s="385"/>
      <c r="F713" s="385"/>
      <c r="G713" s="108"/>
      <c r="H713" s="2"/>
      <c r="I713" s="2"/>
      <c r="J713" s="2"/>
      <c r="K713" s="720"/>
      <c r="L713" s="2"/>
      <c r="M713" s="2"/>
      <c r="N713" s="721"/>
      <c r="O713" s="72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776"/>
      <c r="C714" s="386"/>
      <c r="D714" s="385"/>
      <c r="E714" s="385"/>
      <c r="F714" s="385"/>
      <c r="G714" s="108"/>
      <c r="H714" s="2"/>
      <c r="I714" s="2"/>
      <c r="J714" s="2"/>
      <c r="K714" s="720"/>
      <c r="L714" s="2"/>
      <c r="M714" s="2"/>
      <c r="N714" s="721"/>
      <c r="O714" s="72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776"/>
      <c r="C715" s="386"/>
      <c r="D715" s="385"/>
      <c r="E715" s="385"/>
      <c r="F715" s="385"/>
      <c r="G715" s="108"/>
      <c r="H715" s="2"/>
      <c r="I715" s="2"/>
      <c r="J715" s="2"/>
      <c r="K715" s="720"/>
      <c r="L715" s="2"/>
      <c r="M715" s="2"/>
      <c r="N715" s="721"/>
      <c r="O715" s="72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776"/>
      <c r="C716" s="386"/>
      <c r="D716" s="385"/>
      <c r="E716" s="385"/>
      <c r="F716" s="385"/>
      <c r="G716" s="108"/>
      <c r="H716" s="2"/>
      <c r="I716" s="2"/>
      <c r="J716" s="2"/>
      <c r="K716" s="720"/>
      <c r="L716" s="2"/>
      <c r="M716" s="2"/>
      <c r="N716" s="721"/>
      <c r="O716" s="72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776"/>
      <c r="C717" s="386"/>
      <c r="D717" s="385"/>
      <c r="E717" s="385"/>
      <c r="F717" s="385"/>
      <c r="G717" s="108"/>
      <c r="H717" s="2"/>
      <c r="I717" s="2"/>
      <c r="J717" s="2"/>
      <c r="K717" s="720"/>
      <c r="L717" s="2"/>
      <c r="M717" s="2"/>
      <c r="N717" s="721"/>
      <c r="O717" s="72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776"/>
      <c r="C718" s="386"/>
      <c r="D718" s="385"/>
      <c r="E718" s="385"/>
      <c r="F718" s="385"/>
      <c r="G718" s="108"/>
      <c r="H718" s="2"/>
      <c r="I718" s="2"/>
      <c r="J718" s="2"/>
      <c r="K718" s="720"/>
      <c r="L718" s="2"/>
      <c r="M718" s="2"/>
      <c r="N718" s="721"/>
      <c r="O718" s="72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776"/>
      <c r="C719" s="386"/>
      <c r="D719" s="385"/>
      <c r="E719" s="385"/>
      <c r="F719" s="385"/>
      <c r="G719" s="108"/>
      <c r="H719" s="2"/>
      <c r="I719" s="2"/>
      <c r="J719" s="2"/>
      <c r="K719" s="720"/>
      <c r="L719" s="2"/>
      <c r="M719" s="2"/>
      <c r="N719" s="721"/>
      <c r="O719" s="72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776"/>
      <c r="C720" s="386"/>
      <c r="D720" s="385"/>
      <c r="E720" s="385"/>
      <c r="F720" s="385"/>
      <c r="G720" s="108"/>
      <c r="H720" s="2"/>
      <c r="I720" s="2"/>
      <c r="J720" s="2"/>
      <c r="K720" s="720"/>
      <c r="L720" s="2"/>
      <c r="M720" s="2"/>
      <c r="N720" s="721"/>
      <c r="O720" s="72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776"/>
      <c r="C721" s="386"/>
      <c r="D721" s="385"/>
      <c r="E721" s="385"/>
      <c r="F721" s="385"/>
      <c r="G721" s="108"/>
      <c r="H721" s="2"/>
      <c r="I721" s="2"/>
      <c r="J721" s="2"/>
      <c r="K721" s="720"/>
      <c r="L721" s="2"/>
      <c r="M721" s="2"/>
      <c r="N721" s="721"/>
      <c r="O721" s="72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776"/>
      <c r="C722" s="386"/>
      <c r="D722" s="385"/>
      <c r="E722" s="385"/>
      <c r="F722" s="385"/>
      <c r="G722" s="108"/>
      <c r="H722" s="2"/>
      <c r="I722" s="2"/>
      <c r="J722" s="2"/>
      <c r="K722" s="720"/>
      <c r="L722" s="2"/>
      <c r="M722" s="2"/>
      <c r="N722" s="721"/>
      <c r="O722" s="72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776"/>
      <c r="C723" s="386"/>
      <c r="D723" s="385"/>
      <c r="E723" s="385"/>
      <c r="F723" s="385"/>
      <c r="G723" s="108"/>
      <c r="H723" s="2"/>
      <c r="I723" s="2"/>
      <c r="J723" s="2"/>
      <c r="K723" s="720"/>
      <c r="L723" s="2"/>
      <c r="M723" s="2"/>
      <c r="N723" s="721"/>
      <c r="O723" s="72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776"/>
      <c r="C724" s="386"/>
      <c r="D724" s="385"/>
      <c r="E724" s="385"/>
      <c r="F724" s="385"/>
      <c r="G724" s="108"/>
      <c r="H724" s="2"/>
      <c r="I724" s="2"/>
      <c r="J724" s="2"/>
      <c r="K724" s="720"/>
      <c r="L724" s="2"/>
      <c r="M724" s="2"/>
      <c r="N724" s="721"/>
      <c r="O724" s="72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776"/>
      <c r="C725" s="386"/>
      <c r="D725" s="385"/>
      <c r="E725" s="385"/>
      <c r="F725" s="385"/>
      <c r="G725" s="108"/>
      <c r="H725" s="2"/>
      <c r="I725" s="2"/>
      <c r="J725" s="2"/>
      <c r="K725" s="720"/>
      <c r="L725" s="2"/>
      <c r="M725" s="2"/>
      <c r="N725" s="721"/>
      <c r="O725" s="72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776"/>
      <c r="C726" s="386"/>
      <c r="D726" s="385"/>
      <c r="E726" s="385"/>
      <c r="F726" s="385"/>
      <c r="G726" s="108"/>
      <c r="H726" s="2"/>
      <c r="I726" s="2"/>
      <c r="J726" s="2"/>
      <c r="K726" s="720"/>
      <c r="L726" s="2"/>
      <c r="M726" s="2"/>
      <c r="N726" s="721"/>
      <c r="O726" s="72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776"/>
      <c r="C727" s="386"/>
      <c r="D727" s="385"/>
      <c r="E727" s="385"/>
      <c r="F727" s="385"/>
      <c r="G727" s="108"/>
      <c r="H727" s="2"/>
      <c r="I727" s="2"/>
      <c r="J727" s="2"/>
      <c r="K727" s="720"/>
      <c r="L727" s="2"/>
      <c r="M727" s="2"/>
      <c r="N727" s="721"/>
      <c r="O727" s="72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776"/>
      <c r="C728" s="386"/>
      <c r="D728" s="385"/>
      <c r="E728" s="385"/>
      <c r="F728" s="385"/>
      <c r="G728" s="108"/>
      <c r="H728" s="2"/>
      <c r="I728" s="2"/>
      <c r="J728" s="2"/>
      <c r="K728" s="720"/>
      <c r="L728" s="2"/>
      <c r="M728" s="2"/>
      <c r="N728" s="721"/>
      <c r="O728" s="72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776"/>
      <c r="C729" s="386"/>
      <c r="D729" s="385"/>
      <c r="E729" s="385"/>
      <c r="F729" s="385"/>
      <c r="G729" s="108"/>
      <c r="H729" s="2"/>
      <c r="I729" s="2"/>
      <c r="J729" s="2"/>
      <c r="K729" s="720"/>
      <c r="L729" s="2"/>
      <c r="M729" s="2"/>
      <c r="N729" s="721"/>
      <c r="O729" s="72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776"/>
      <c r="C730" s="386"/>
      <c r="D730" s="385"/>
      <c r="E730" s="385"/>
      <c r="F730" s="385"/>
      <c r="G730" s="108"/>
      <c r="H730" s="2"/>
      <c r="I730" s="2"/>
      <c r="J730" s="2"/>
      <c r="K730" s="720"/>
      <c r="L730" s="2"/>
      <c r="M730" s="2"/>
      <c r="N730" s="721"/>
      <c r="O730" s="72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776"/>
      <c r="C731" s="386"/>
      <c r="D731" s="385"/>
      <c r="E731" s="385"/>
      <c r="F731" s="385"/>
      <c r="G731" s="108"/>
      <c r="H731" s="2"/>
      <c r="I731" s="2"/>
      <c r="J731" s="2"/>
      <c r="K731" s="720"/>
      <c r="L731" s="2"/>
      <c r="M731" s="2"/>
      <c r="N731" s="721"/>
      <c r="O731" s="72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776"/>
      <c r="C732" s="386"/>
      <c r="D732" s="385"/>
      <c r="E732" s="385"/>
      <c r="F732" s="385"/>
      <c r="G732" s="108"/>
      <c r="H732" s="2"/>
      <c r="I732" s="2"/>
      <c r="J732" s="2"/>
      <c r="K732" s="720"/>
      <c r="L732" s="2"/>
      <c r="M732" s="2"/>
      <c r="N732" s="721"/>
      <c r="O732" s="72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776"/>
      <c r="C733" s="386"/>
      <c r="D733" s="385"/>
      <c r="E733" s="385"/>
      <c r="F733" s="385"/>
      <c r="G733" s="108"/>
      <c r="H733" s="2"/>
      <c r="I733" s="2"/>
      <c r="J733" s="2"/>
      <c r="K733" s="720"/>
      <c r="L733" s="2"/>
      <c r="M733" s="2"/>
      <c r="N733" s="721"/>
      <c r="O733" s="72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776"/>
      <c r="C734" s="386"/>
      <c r="D734" s="385"/>
      <c r="E734" s="385"/>
      <c r="F734" s="385"/>
      <c r="G734" s="108"/>
      <c r="H734" s="2"/>
      <c r="I734" s="2"/>
      <c r="J734" s="2"/>
      <c r="K734" s="720"/>
      <c r="L734" s="2"/>
      <c r="M734" s="2"/>
      <c r="N734" s="721"/>
      <c r="O734" s="72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776"/>
      <c r="C735" s="386"/>
      <c r="D735" s="385"/>
      <c r="E735" s="385"/>
      <c r="F735" s="385"/>
      <c r="G735" s="108"/>
      <c r="H735" s="2"/>
      <c r="I735" s="2"/>
      <c r="J735" s="2"/>
      <c r="K735" s="720"/>
      <c r="L735" s="2"/>
      <c r="M735" s="2"/>
      <c r="N735" s="721"/>
      <c r="O735" s="72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776"/>
      <c r="C736" s="386"/>
      <c r="D736" s="385"/>
      <c r="E736" s="385"/>
      <c r="F736" s="385"/>
      <c r="G736" s="108"/>
      <c r="H736" s="2"/>
      <c r="I736" s="2"/>
      <c r="J736" s="2"/>
      <c r="K736" s="720"/>
      <c r="L736" s="2"/>
      <c r="M736" s="2"/>
      <c r="N736" s="721"/>
      <c r="O736" s="72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776"/>
      <c r="C737" s="386"/>
      <c r="D737" s="385"/>
      <c r="E737" s="385"/>
      <c r="F737" s="385"/>
      <c r="G737" s="108"/>
      <c r="H737" s="2"/>
      <c r="I737" s="2"/>
      <c r="J737" s="2"/>
      <c r="K737" s="720"/>
      <c r="L737" s="2"/>
      <c r="M737" s="2"/>
      <c r="N737" s="721"/>
      <c r="O737" s="72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776"/>
      <c r="C738" s="386"/>
      <c r="D738" s="385"/>
      <c r="E738" s="385"/>
      <c r="F738" s="385"/>
      <c r="G738" s="108"/>
      <c r="H738" s="2"/>
      <c r="I738" s="2"/>
      <c r="J738" s="2"/>
      <c r="K738" s="720"/>
      <c r="L738" s="2"/>
      <c r="M738" s="2"/>
      <c r="N738" s="721"/>
      <c r="O738" s="72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776"/>
      <c r="C739" s="386"/>
      <c r="D739" s="385"/>
      <c r="E739" s="385"/>
      <c r="F739" s="385"/>
      <c r="G739" s="108"/>
      <c r="H739" s="2"/>
      <c r="I739" s="2"/>
      <c r="J739" s="2"/>
      <c r="K739" s="720"/>
      <c r="L739" s="2"/>
      <c r="M739" s="2"/>
      <c r="N739" s="721"/>
      <c r="O739" s="72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776"/>
      <c r="C740" s="386"/>
      <c r="D740" s="385"/>
      <c r="E740" s="385"/>
      <c r="F740" s="385"/>
      <c r="G740" s="108"/>
      <c r="H740" s="2"/>
      <c r="I740" s="2"/>
      <c r="J740" s="2"/>
      <c r="K740" s="720"/>
      <c r="L740" s="2"/>
      <c r="M740" s="2"/>
      <c r="N740" s="721"/>
      <c r="O740" s="72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776"/>
      <c r="C741" s="386"/>
      <c r="D741" s="385"/>
      <c r="E741" s="385"/>
      <c r="F741" s="385"/>
      <c r="G741" s="108"/>
      <c r="H741" s="2"/>
      <c r="I741" s="2"/>
      <c r="J741" s="2"/>
      <c r="K741" s="720"/>
      <c r="L741" s="2"/>
      <c r="M741" s="2"/>
      <c r="N741" s="721"/>
      <c r="O741" s="72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776"/>
      <c r="C742" s="386"/>
      <c r="D742" s="385"/>
      <c r="E742" s="385"/>
      <c r="F742" s="385"/>
      <c r="G742" s="108"/>
      <c r="H742" s="2"/>
      <c r="I742" s="2"/>
      <c r="J742" s="2"/>
      <c r="K742" s="720"/>
      <c r="L742" s="2"/>
      <c r="M742" s="2"/>
      <c r="N742" s="721"/>
      <c r="O742" s="72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776"/>
      <c r="C743" s="386"/>
      <c r="D743" s="385"/>
      <c r="E743" s="385"/>
      <c r="F743" s="385"/>
      <c r="G743" s="108"/>
      <c r="H743" s="2"/>
      <c r="I743" s="2"/>
      <c r="J743" s="2"/>
      <c r="K743" s="720"/>
      <c r="L743" s="2"/>
      <c r="M743" s="2"/>
      <c r="N743" s="721"/>
      <c r="O743" s="72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776"/>
      <c r="C744" s="386"/>
      <c r="D744" s="385"/>
      <c r="E744" s="385"/>
      <c r="F744" s="385"/>
      <c r="G744" s="108"/>
      <c r="H744" s="2"/>
      <c r="I744" s="2"/>
      <c r="J744" s="2"/>
      <c r="K744" s="720"/>
      <c r="L744" s="2"/>
      <c r="M744" s="2"/>
      <c r="N744" s="721"/>
      <c r="O744" s="72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776"/>
      <c r="C745" s="386"/>
      <c r="D745" s="385"/>
      <c r="E745" s="385"/>
      <c r="F745" s="385"/>
      <c r="G745" s="108"/>
      <c r="H745" s="2"/>
      <c r="I745" s="2"/>
      <c r="J745" s="2"/>
      <c r="K745" s="720"/>
      <c r="L745" s="2"/>
      <c r="M745" s="2"/>
      <c r="N745" s="721"/>
      <c r="O745" s="72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776"/>
      <c r="C746" s="386"/>
      <c r="D746" s="385"/>
      <c r="E746" s="385"/>
      <c r="F746" s="385"/>
      <c r="G746" s="108"/>
      <c r="H746" s="2"/>
      <c r="I746" s="2"/>
      <c r="J746" s="2"/>
      <c r="K746" s="720"/>
      <c r="L746" s="2"/>
      <c r="M746" s="2"/>
      <c r="N746" s="721"/>
      <c r="O746" s="72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776"/>
      <c r="C747" s="386"/>
      <c r="D747" s="385"/>
      <c r="E747" s="385"/>
      <c r="F747" s="385"/>
      <c r="G747" s="108"/>
      <c r="H747" s="2"/>
      <c r="I747" s="2"/>
      <c r="J747" s="2"/>
      <c r="K747" s="720"/>
      <c r="L747" s="2"/>
      <c r="M747" s="2"/>
      <c r="N747" s="721"/>
      <c r="O747" s="72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776"/>
      <c r="C748" s="386"/>
      <c r="D748" s="385"/>
      <c r="E748" s="385"/>
      <c r="F748" s="385"/>
      <c r="G748" s="108"/>
      <c r="H748" s="2"/>
      <c r="I748" s="2"/>
      <c r="J748" s="2"/>
      <c r="K748" s="720"/>
      <c r="L748" s="2"/>
      <c r="M748" s="2"/>
      <c r="N748" s="721"/>
      <c r="O748" s="72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776"/>
      <c r="C749" s="386"/>
      <c r="D749" s="385"/>
      <c r="E749" s="385"/>
      <c r="F749" s="385"/>
      <c r="G749" s="108"/>
      <c r="H749" s="2"/>
      <c r="I749" s="2"/>
      <c r="J749" s="2"/>
      <c r="K749" s="720"/>
      <c r="L749" s="2"/>
      <c r="M749" s="2"/>
      <c r="N749" s="721"/>
      <c r="O749" s="72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776"/>
      <c r="C750" s="386"/>
      <c r="D750" s="385"/>
      <c r="E750" s="385"/>
      <c r="F750" s="385"/>
      <c r="G750" s="108"/>
      <c r="H750" s="2"/>
      <c r="I750" s="2"/>
      <c r="J750" s="2"/>
      <c r="K750" s="720"/>
      <c r="L750" s="2"/>
      <c r="M750" s="2"/>
      <c r="N750" s="721"/>
      <c r="O750" s="72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776"/>
      <c r="C751" s="386"/>
      <c r="D751" s="385"/>
      <c r="E751" s="385"/>
      <c r="F751" s="385"/>
      <c r="G751" s="108"/>
      <c r="H751" s="2"/>
      <c r="I751" s="2"/>
      <c r="J751" s="2"/>
      <c r="K751" s="720"/>
      <c r="L751" s="2"/>
      <c r="M751" s="2"/>
      <c r="N751" s="721"/>
      <c r="O751" s="72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776"/>
      <c r="C752" s="386"/>
      <c r="D752" s="385"/>
      <c r="E752" s="385"/>
      <c r="F752" s="385"/>
      <c r="G752" s="108"/>
      <c r="H752" s="2"/>
      <c r="I752" s="2"/>
      <c r="J752" s="2"/>
      <c r="K752" s="720"/>
      <c r="L752" s="2"/>
      <c r="M752" s="2"/>
      <c r="N752" s="721"/>
      <c r="O752" s="72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776"/>
      <c r="C753" s="386"/>
      <c r="D753" s="385"/>
      <c r="E753" s="385"/>
      <c r="F753" s="385"/>
      <c r="G753" s="108"/>
      <c r="H753" s="2"/>
      <c r="I753" s="2"/>
      <c r="J753" s="2"/>
      <c r="K753" s="720"/>
      <c r="L753" s="2"/>
      <c r="M753" s="2"/>
      <c r="N753" s="721"/>
      <c r="O753" s="72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776"/>
      <c r="C754" s="386"/>
      <c r="D754" s="385"/>
      <c r="E754" s="385"/>
      <c r="F754" s="385"/>
      <c r="G754" s="108"/>
      <c r="H754" s="2"/>
      <c r="I754" s="2"/>
      <c r="J754" s="2"/>
      <c r="K754" s="720"/>
      <c r="L754" s="2"/>
      <c r="M754" s="2"/>
      <c r="N754" s="721"/>
      <c r="O754" s="72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776"/>
      <c r="C755" s="386"/>
      <c r="D755" s="385"/>
      <c r="E755" s="385"/>
      <c r="F755" s="385"/>
      <c r="G755" s="108"/>
      <c r="H755" s="2"/>
      <c r="I755" s="2"/>
      <c r="J755" s="2"/>
      <c r="K755" s="720"/>
      <c r="L755" s="2"/>
      <c r="M755" s="2"/>
      <c r="N755" s="721"/>
      <c r="O755" s="72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776"/>
      <c r="C756" s="386"/>
      <c r="D756" s="385"/>
      <c r="E756" s="385"/>
      <c r="F756" s="385"/>
      <c r="G756" s="108"/>
      <c r="H756" s="2"/>
      <c r="I756" s="2"/>
      <c r="J756" s="2"/>
      <c r="K756" s="720"/>
      <c r="L756" s="2"/>
      <c r="M756" s="2"/>
      <c r="N756" s="721"/>
      <c r="O756" s="72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776"/>
      <c r="C757" s="386"/>
      <c r="D757" s="385"/>
      <c r="E757" s="385"/>
      <c r="F757" s="385"/>
      <c r="G757" s="108"/>
      <c r="H757" s="2"/>
      <c r="I757" s="2"/>
      <c r="J757" s="2"/>
      <c r="K757" s="720"/>
      <c r="L757" s="2"/>
      <c r="M757" s="2"/>
      <c r="N757" s="721"/>
      <c r="O757" s="72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776"/>
      <c r="C758" s="386"/>
      <c r="D758" s="385"/>
      <c r="E758" s="385"/>
      <c r="F758" s="385"/>
      <c r="G758" s="108"/>
      <c r="H758" s="2"/>
      <c r="I758" s="2"/>
      <c r="J758" s="2"/>
      <c r="K758" s="720"/>
      <c r="L758" s="2"/>
      <c r="M758" s="2"/>
      <c r="N758" s="721"/>
      <c r="O758" s="72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776"/>
      <c r="C759" s="386"/>
      <c r="D759" s="385"/>
      <c r="E759" s="385"/>
      <c r="F759" s="385"/>
      <c r="G759" s="108"/>
      <c r="H759" s="2"/>
      <c r="I759" s="2"/>
      <c r="J759" s="2"/>
      <c r="K759" s="720"/>
      <c r="L759" s="2"/>
      <c r="M759" s="2"/>
      <c r="N759" s="721"/>
      <c r="O759" s="72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776"/>
      <c r="C760" s="386"/>
      <c r="D760" s="385"/>
      <c r="E760" s="385"/>
      <c r="F760" s="385"/>
      <c r="G760" s="108"/>
      <c r="H760" s="2"/>
      <c r="I760" s="2"/>
      <c r="J760" s="2"/>
      <c r="K760" s="720"/>
      <c r="L760" s="2"/>
      <c r="M760" s="2"/>
      <c r="N760" s="721"/>
      <c r="O760" s="72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776"/>
      <c r="C761" s="386"/>
      <c r="D761" s="385"/>
      <c r="E761" s="385"/>
      <c r="F761" s="385"/>
      <c r="G761" s="108"/>
      <c r="H761" s="2"/>
      <c r="I761" s="2"/>
      <c r="J761" s="2"/>
      <c r="K761" s="720"/>
      <c r="L761" s="2"/>
      <c r="M761" s="2"/>
      <c r="N761" s="721"/>
      <c r="O761" s="72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776"/>
      <c r="C762" s="386"/>
      <c r="D762" s="385"/>
      <c r="E762" s="385"/>
      <c r="F762" s="385"/>
      <c r="G762" s="108"/>
      <c r="H762" s="2"/>
      <c r="I762" s="2"/>
      <c r="J762" s="2"/>
      <c r="K762" s="720"/>
      <c r="L762" s="2"/>
      <c r="M762" s="2"/>
      <c r="N762" s="721"/>
      <c r="O762" s="72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776"/>
      <c r="C763" s="386"/>
      <c r="D763" s="385"/>
      <c r="E763" s="385"/>
      <c r="F763" s="385"/>
      <c r="G763" s="108"/>
      <c r="H763" s="2"/>
      <c r="I763" s="2"/>
      <c r="J763" s="2"/>
      <c r="K763" s="720"/>
      <c r="L763" s="2"/>
      <c r="M763" s="2"/>
      <c r="N763" s="721"/>
      <c r="O763" s="72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776"/>
      <c r="C764" s="386"/>
      <c r="D764" s="385"/>
      <c r="E764" s="385"/>
      <c r="F764" s="385"/>
      <c r="G764" s="108"/>
      <c r="H764" s="2"/>
      <c r="I764" s="2"/>
      <c r="J764" s="2"/>
      <c r="K764" s="720"/>
      <c r="L764" s="2"/>
      <c r="M764" s="2"/>
      <c r="N764" s="721"/>
      <c r="O764" s="72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776"/>
      <c r="C765" s="386"/>
      <c r="D765" s="385"/>
      <c r="E765" s="385"/>
      <c r="F765" s="385"/>
      <c r="G765" s="108"/>
      <c r="H765" s="2"/>
      <c r="I765" s="2"/>
      <c r="J765" s="2"/>
      <c r="K765" s="720"/>
      <c r="L765" s="2"/>
      <c r="M765" s="2"/>
      <c r="N765" s="721"/>
      <c r="O765" s="72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776"/>
      <c r="C766" s="386"/>
      <c r="D766" s="385"/>
      <c r="E766" s="385"/>
      <c r="F766" s="385"/>
      <c r="G766" s="108"/>
      <c r="H766" s="2"/>
      <c r="I766" s="2"/>
      <c r="J766" s="2"/>
      <c r="K766" s="720"/>
      <c r="L766" s="2"/>
      <c r="M766" s="2"/>
      <c r="N766" s="721"/>
      <c r="O766" s="72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776"/>
      <c r="C767" s="386"/>
      <c r="D767" s="385"/>
      <c r="E767" s="385"/>
      <c r="F767" s="385"/>
      <c r="G767" s="108"/>
      <c r="H767" s="2"/>
      <c r="I767" s="2"/>
      <c r="J767" s="2"/>
      <c r="K767" s="720"/>
      <c r="L767" s="2"/>
      <c r="M767" s="2"/>
      <c r="N767" s="721"/>
      <c r="O767" s="72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776"/>
      <c r="C768" s="386"/>
      <c r="D768" s="385"/>
      <c r="E768" s="385"/>
      <c r="F768" s="385"/>
      <c r="G768" s="108"/>
      <c r="H768" s="2"/>
      <c r="I768" s="2"/>
      <c r="J768" s="2"/>
      <c r="K768" s="720"/>
      <c r="L768" s="2"/>
      <c r="M768" s="2"/>
      <c r="N768" s="721"/>
      <c r="O768" s="72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776"/>
      <c r="C769" s="386"/>
      <c r="D769" s="385"/>
      <c r="E769" s="385"/>
      <c r="F769" s="385"/>
      <c r="G769" s="108"/>
      <c r="H769" s="2"/>
      <c r="I769" s="2"/>
      <c r="J769" s="2"/>
      <c r="K769" s="720"/>
      <c r="L769" s="2"/>
      <c r="M769" s="2"/>
      <c r="N769" s="721"/>
      <c r="O769" s="72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776"/>
      <c r="C770" s="386"/>
      <c r="D770" s="385"/>
      <c r="E770" s="385"/>
      <c r="F770" s="385"/>
      <c r="G770" s="108"/>
      <c r="H770" s="2"/>
      <c r="I770" s="2"/>
      <c r="J770" s="2"/>
      <c r="K770" s="720"/>
      <c r="L770" s="2"/>
      <c r="M770" s="2"/>
      <c r="N770" s="721"/>
      <c r="O770" s="72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776"/>
      <c r="C771" s="386"/>
      <c r="D771" s="385"/>
      <c r="E771" s="385"/>
      <c r="F771" s="385"/>
      <c r="G771" s="108"/>
      <c r="H771" s="2"/>
      <c r="I771" s="2"/>
      <c r="J771" s="2"/>
      <c r="K771" s="720"/>
      <c r="L771" s="2"/>
      <c r="M771" s="2"/>
      <c r="N771" s="721"/>
      <c r="O771" s="72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776"/>
      <c r="C772" s="386"/>
      <c r="D772" s="385"/>
      <c r="E772" s="385"/>
      <c r="F772" s="385"/>
      <c r="G772" s="108"/>
      <c r="H772" s="2"/>
      <c r="I772" s="2"/>
      <c r="J772" s="2"/>
      <c r="K772" s="720"/>
      <c r="L772" s="2"/>
      <c r="M772" s="2"/>
      <c r="N772" s="721"/>
      <c r="O772" s="72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776"/>
      <c r="C773" s="386"/>
      <c r="D773" s="385"/>
      <c r="E773" s="385"/>
      <c r="F773" s="385"/>
      <c r="G773" s="108"/>
      <c r="H773" s="2"/>
      <c r="I773" s="2"/>
      <c r="J773" s="2"/>
      <c r="K773" s="720"/>
      <c r="L773" s="2"/>
      <c r="M773" s="2"/>
      <c r="N773" s="721"/>
      <c r="O773" s="72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776"/>
      <c r="C774" s="386"/>
      <c r="D774" s="385"/>
      <c r="E774" s="385"/>
      <c r="F774" s="385"/>
      <c r="G774" s="108"/>
      <c r="H774" s="2"/>
      <c r="I774" s="2"/>
      <c r="J774" s="2"/>
      <c r="K774" s="720"/>
      <c r="L774" s="2"/>
      <c r="M774" s="2"/>
      <c r="N774" s="721"/>
      <c r="O774" s="72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776"/>
      <c r="C775" s="386"/>
      <c r="D775" s="385"/>
      <c r="E775" s="385"/>
      <c r="F775" s="385"/>
      <c r="G775" s="108"/>
      <c r="H775" s="2"/>
      <c r="I775" s="2"/>
      <c r="J775" s="2"/>
      <c r="K775" s="720"/>
      <c r="L775" s="2"/>
      <c r="M775" s="2"/>
      <c r="N775" s="721"/>
      <c r="O775" s="72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776"/>
      <c r="C776" s="386"/>
      <c r="D776" s="385"/>
      <c r="E776" s="385"/>
      <c r="F776" s="385"/>
      <c r="G776" s="108"/>
      <c r="H776" s="2"/>
      <c r="I776" s="2"/>
      <c r="J776" s="2"/>
      <c r="K776" s="720"/>
      <c r="L776" s="2"/>
      <c r="M776" s="2"/>
      <c r="N776" s="721"/>
      <c r="O776" s="72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776"/>
      <c r="C777" s="386"/>
      <c r="D777" s="385"/>
      <c r="E777" s="385"/>
      <c r="F777" s="385"/>
      <c r="G777" s="108"/>
      <c r="H777" s="2"/>
      <c r="I777" s="2"/>
      <c r="J777" s="2"/>
      <c r="K777" s="720"/>
      <c r="L777" s="2"/>
      <c r="M777" s="2"/>
      <c r="N777" s="721"/>
      <c r="O777" s="72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776"/>
      <c r="C778" s="386"/>
      <c r="D778" s="385"/>
      <c r="E778" s="385"/>
      <c r="F778" s="385"/>
      <c r="G778" s="108"/>
      <c r="H778" s="2"/>
      <c r="I778" s="2"/>
      <c r="J778" s="2"/>
      <c r="K778" s="720"/>
      <c r="L778" s="2"/>
      <c r="M778" s="2"/>
      <c r="N778" s="721"/>
      <c r="O778" s="72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776"/>
      <c r="C779" s="386"/>
      <c r="D779" s="385"/>
      <c r="E779" s="385"/>
      <c r="F779" s="385"/>
      <c r="G779" s="108"/>
      <c r="H779" s="2"/>
      <c r="I779" s="2"/>
      <c r="J779" s="2"/>
      <c r="K779" s="720"/>
      <c r="L779" s="2"/>
      <c r="M779" s="2"/>
      <c r="N779" s="721"/>
      <c r="O779" s="72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776"/>
      <c r="C780" s="386"/>
      <c r="D780" s="385"/>
      <c r="E780" s="385"/>
      <c r="F780" s="385"/>
      <c r="G780" s="108"/>
      <c r="H780" s="2"/>
      <c r="I780" s="2"/>
      <c r="J780" s="2"/>
      <c r="K780" s="720"/>
      <c r="L780" s="2"/>
      <c r="M780" s="2"/>
      <c r="N780" s="721"/>
      <c r="O780" s="72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776"/>
      <c r="C781" s="386"/>
      <c r="D781" s="385"/>
      <c r="E781" s="385"/>
      <c r="F781" s="385"/>
      <c r="G781" s="108"/>
      <c r="H781" s="2"/>
      <c r="I781" s="2"/>
      <c r="J781" s="2"/>
      <c r="K781" s="720"/>
      <c r="L781" s="2"/>
      <c r="M781" s="2"/>
      <c r="N781" s="721"/>
      <c r="O781" s="72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776"/>
      <c r="C782" s="386"/>
      <c r="D782" s="385"/>
      <c r="E782" s="385"/>
      <c r="F782" s="385"/>
      <c r="G782" s="108"/>
      <c r="H782" s="2"/>
      <c r="I782" s="2"/>
      <c r="J782" s="2"/>
      <c r="K782" s="720"/>
      <c r="L782" s="2"/>
      <c r="M782" s="2"/>
      <c r="N782" s="721"/>
      <c r="O782" s="72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776"/>
      <c r="C783" s="386"/>
      <c r="D783" s="385"/>
      <c r="E783" s="385"/>
      <c r="F783" s="385"/>
      <c r="G783" s="108"/>
      <c r="H783" s="2"/>
      <c r="I783" s="2"/>
      <c r="J783" s="2"/>
      <c r="K783" s="720"/>
      <c r="L783" s="2"/>
      <c r="M783" s="2"/>
      <c r="N783" s="721"/>
      <c r="O783" s="72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776"/>
      <c r="C784" s="386"/>
      <c r="D784" s="385"/>
      <c r="E784" s="385"/>
      <c r="F784" s="385"/>
      <c r="G784" s="108"/>
      <c r="H784" s="2"/>
      <c r="I784" s="2"/>
      <c r="J784" s="2"/>
      <c r="K784" s="720"/>
      <c r="L784" s="2"/>
      <c r="M784" s="2"/>
      <c r="N784" s="721"/>
      <c r="O784" s="72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776"/>
      <c r="C785" s="386"/>
      <c r="D785" s="385"/>
      <c r="E785" s="385"/>
      <c r="F785" s="385"/>
      <c r="G785" s="108"/>
      <c r="H785" s="2"/>
      <c r="I785" s="2"/>
      <c r="J785" s="2"/>
      <c r="K785" s="720"/>
      <c r="L785" s="2"/>
      <c r="M785" s="2"/>
      <c r="N785" s="721"/>
      <c r="O785" s="72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776"/>
      <c r="C786" s="386"/>
      <c r="D786" s="385"/>
      <c r="E786" s="385"/>
      <c r="F786" s="385"/>
      <c r="G786" s="108"/>
      <c r="H786" s="2"/>
      <c r="I786" s="2"/>
      <c r="J786" s="2"/>
      <c r="K786" s="720"/>
      <c r="L786" s="2"/>
      <c r="M786" s="2"/>
      <c r="N786" s="721"/>
      <c r="O786" s="72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776"/>
      <c r="C787" s="386"/>
      <c r="D787" s="385"/>
      <c r="E787" s="385"/>
      <c r="F787" s="385"/>
      <c r="G787" s="108"/>
      <c r="H787" s="2"/>
      <c r="I787" s="2"/>
      <c r="J787" s="2"/>
      <c r="K787" s="720"/>
      <c r="L787" s="2"/>
      <c r="M787" s="2"/>
      <c r="N787" s="721"/>
      <c r="O787" s="72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776"/>
      <c r="C788" s="386"/>
      <c r="D788" s="385"/>
      <c r="E788" s="385"/>
      <c r="F788" s="385"/>
      <c r="G788" s="108"/>
      <c r="H788" s="2"/>
      <c r="I788" s="2"/>
      <c r="J788" s="2"/>
      <c r="K788" s="720"/>
      <c r="L788" s="2"/>
      <c r="M788" s="2"/>
      <c r="N788" s="721"/>
      <c r="O788" s="72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776"/>
      <c r="C789" s="386"/>
      <c r="D789" s="385"/>
      <c r="E789" s="385"/>
      <c r="F789" s="385"/>
      <c r="G789" s="108"/>
      <c r="H789" s="2"/>
      <c r="I789" s="2"/>
      <c r="J789" s="2"/>
      <c r="K789" s="720"/>
      <c r="L789" s="2"/>
      <c r="M789" s="2"/>
      <c r="N789" s="721"/>
      <c r="O789" s="72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776"/>
      <c r="C790" s="386"/>
      <c r="D790" s="385"/>
      <c r="E790" s="385"/>
      <c r="F790" s="385"/>
      <c r="G790" s="108"/>
      <c r="H790" s="2"/>
      <c r="I790" s="2"/>
      <c r="J790" s="2"/>
      <c r="K790" s="720"/>
      <c r="L790" s="2"/>
      <c r="M790" s="2"/>
      <c r="N790" s="721"/>
      <c r="O790" s="72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776"/>
      <c r="C791" s="386"/>
      <c r="D791" s="385"/>
      <c r="E791" s="385"/>
      <c r="F791" s="385"/>
      <c r="G791" s="108"/>
      <c r="H791" s="2"/>
      <c r="I791" s="2"/>
      <c r="J791" s="2"/>
      <c r="K791" s="720"/>
      <c r="L791" s="2"/>
      <c r="M791" s="2"/>
      <c r="N791" s="721"/>
      <c r="O791" s="72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776"/>
      <c r="C792" s="386"/>
      <c r="D792" s="385"/>
      <c r="E792" s="385"/>
      <c r="F792" s="385"/>
      <c r="G792" s="108"/>
      <c r="H792" s="2"/>
      <c r="I792" s="2"/>
      <c r="J792" s="2"/>
      <c r="K792" s="720"/>
      <c r="L792" s="2"/>
      <c r="M792" s="2"/>
      <c r="N792" s="721"/>
      <c r="O792" s="72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776"/>
      <c r="C793" s="386"/>
      <c r="D793" s="385"/>
      <c r="E793" s="385"/>
      <c r="F793" s="385"/>
      <c r="G793" s="108"/>
      <c r="H793" s="2"/>
      <c r="I793" s="2"/>
      <c r="J793" s="2"/>
      <c r="K793" s="720"/>
      <c r="L793" s="2"/>
      <c r="M793" s="2"/>
      <c r="N793" s="721"/>
      <c r="O793" s="72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776"/>
      <c r="C794" s="386"/>
      <c r="D794" s="385"/>
      <c r="E794" s="385"/>
      <c r="F794" s="385"/>
      <c r="G794" s="108"/>
      <c r="H794" s="2"/>
      <c r="I794" s="2"/>
      <c r="J794" s="2"/>
      <c r="K794" s="720"/>
      <c r="L794" s="2"/>
      <c r="M794" s="2"/>
      <c r="N794" s="721"/>
      <c r="O794" s="72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776"/>
      <c r="C795" s="386"/>
      <c r="D795" s="385"/>
      <c r="E795" s="385"/>
      <c r="F795" s="385"/>
      <c r="G795" s="108"/>
      <c r="H795" s="2"/>
      <c r="I795" s="2"/>
      <c r="J795" s="2"/>
      <c r="K795" s="720"/>
      <c r="L795" s="2"/>
      <c r="M795" s="2"/>
      <c r="N795" s="721"/>
      <c r="O795" s="72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776"/>
      <c r="C796" s="386"/>
      <c r="D796" s="385"/>
      <c r="E796" s="385"/>
      <c r="F796" s="385"/>
      <c r="G796" s="108"/>
      <c r="H796" s="2"/>
      <c r="I796" s="2"/>
      <c r="J796" s="2"/>
      <c r="K796" s="720"/>
      <c r="L796" s="2"/>
      <c r="M796" s="2"/>
      <c r="N796" s="721"/>
      <c r="O796" s="72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776"/>
      <c r="C797" s="386"/>
      <c r="D797" s="385"/>
      <c r="E797" s="385"/>
      <c r="F797" s="385"/>
      <c r="G797" s="108"/>
      <c r="H797" s="2"/>
      <c r="I797" s="2"/>
      <c r="J797" s="2"/>
      <c r="K797" s="720"/>
      <c r="L797" s="2"/>
      <c r="M797" s="2"/>
      <c r="N797" s="721"/>
      <c r="O797" s="72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776"/>
      <c r="C798" s="386"/>
      <c r="D798" s="385"/>
      <c r="E798" s="385"/>
      <c r="F798" s="385"/>
      <c r="G798" s="108"/>
      <c r="H798" s="2"/>
      <c r="I798" s="2"/>
      <c r="J798" s="2"/>
      <c r="K798" s="720"/>
      <c r="L798" s="2"/>
      <c r="M798" s="2"/>
      <c r="N798" s="721"/>
      <c r="O798" s="72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776"/>
      <c r="C799" s="386"/>
      <c r="D799" s="385"/>
      <c r="E799" s="385"/>
      <c r="F799" s="385"/>
      <c r="G799" s="108"/>
      <c r="H799" s="2"/>
      <c r="I799" s="2"/>
      <c r="J799" s="2"/>
      <c r="K799" s="720"/>
      <c r="L799" s="2"/>
      <c r="M799" s="2"/>
      <c r="N799" s="721"/>
      <c r="O799" s="72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776"/>
      <c r="C800" s="386"/>
      <c r="D800" s="385"/>
      <c r="E800" s="385"/>
      <c r="F800" s="385"/>
      <c r="G800" s="108"/>
      <c r="H800" s="2"/>
      <c r="I800" s="2"/>
      <c r="J800" s="2"/>
      <c r="K800" s="720"/>
      <c r="L800" s="2"/>
      <c r="M800" s="2"/>
      <c r="N800" s="721"/>
      <c r="O800" s="72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776"/>
      <c r="C801" s="386"/>
      <c r="D801" s="385"/>
      <c r="E801" s="385"/>
      <c r="F801" s="385"/>
      <c r="G801" s="108"/>
      <c r="H801" s="2"/>
      <c r="I801" s="2"/>
      <c r="J801" s="2"/>
      <c r="K801" s="720"/>
      <c r="L801" s="2"/>
      <c r="M801" s="2"/>
      <c r="N801" s="721"/>
      <c r="O801" s="72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776"/>
      <c r="C802" s="386"/>
      <c r="D802" s="385"/>
      <c r="E802" s="385"/>
      <c r="F802" s="385"/>
      <c r="G802" s="108"/>
      <c r="H802" s="2"/>
      <c r="I802" s="2"/>
      <c r="J802" s="2"/>
      <c r="K802" s="720"/>
      <c r="L802" s="2"/>
      <c r="M802" s="2"/>
      <c r="N802" s="721"/>
      <c r="O802" s="72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776"/>
      <c r="C803" s="386"/>
      <c r="D803" s="385"/>
      <c r="E803" s="385"/>
      <c r="F803" s="385"/>
      <c r="G803" s="108"/>
      <c r="H803" s="2"/>
      <c r="I803" s="2"/>
      <c r="J803" s="2"/>
      <c r="K803" s="720"/>
      <c r="L803" s="2"/>
      <c r="M803" s="2"/>
      <c r="N803" s="721"/>
      <c r="O803" s="72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776"/>
      <c r="C804" s="386"/>
      <c r="D804" s="385"/>
      <c r="E804" s="385"/>
      <c r="F804" s="385"/>
      <c r="G804" s="108"/>
      <c r="H804" s="2"/>
      <c r="I804" s="2"/>
      <c r="J804" s="2"/>
      <c r="K804" s="720"/>
      <c r="L804" s="2"/>
      <c r="M804" s="2"/>
      <c r="N804" s="721"/>
      <c r="O804" s="72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776"/>
      <c r="C805" s="386"/>
      <c r="D805" s="385"/>
      <c r="E805" s="385"/>
      <c r="F805" s="385"/>
      <c r="G805" s="108"/>
      <c r="H805" s="2"/>
      <c r="I805" s="2"/>
      <c r="J805" s="2"/>
      <c r="K805" s="720"/>
      <c r="L805" s="2"/>
      <c r="M805" s="2"/>
      <c r="N805" s="721"/>
      <c r="O805" s="72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776"/>
      <c r="C806" s="386"/>
      <c r="D806" s="385"/>
      <c r="E806" s="385"/>
      <c r="F806" s="385"/>
      <c r="G806" s="108"/>
      <c r="H806" s="2"/>
      <c r="I806" s="2"/>
      <c r="J806" s="2"/>
      <c r="K806" s="720"/>
      <c r="L806" s="2"/>
      <c r="M806" s="2"/>
      <c r="N806" s="721"/>
      <c r="O806" s="72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776"/>
      <c r="C807" s="386"/>
      <c r="D807" s="385"/>
      <c r="E807" s="385"/>
      <c r="F807" s="385"/>
      <c r="G807" s="108"/>
      <c r="H807" s="2"/>
      <c r="I807" s="2"/>
      <c r="J807" s="2"/>
      <c r="K807" s="720"/>
      <c r="L807" s="2"/>
      <c r="M807" s="2"/>
      <c r="N807" s="721"/>
      <c r="O807" s="72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776"/>
      <c r="C808" s="386"/>
      <c r="D808" s="385"/>
      <c r="E808" s="385"/>
      <c r="F808" s="385"/>
      <c r="G808" s="108"/>
      <c r="H808" s="2"/>
      <c r="I808" s="2"/>
      <c r="J808" s="2"/>
      <c r="K808" s="720"/>
      <c r="L808" s="2"/>
      <c r="M808" s="2"/>
      <c r="N808" s="721"/>
      <c r="O808" s="72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776"/>
      <c r="C809" s="386"/>
      <c r="D809" s="385"/>
      <c r="E809" s="385"/>
      <c r="F809" s="385"/>
      <c r="G809" s="108"/>
      <c r="H809" s="2"/>
      <c r="I809" s="2"/>
      <c r="J809" s="2"/>
      <c r="K809" s="720"/>
      <c r="L809" s="2"/>
      <c r="M809" s="2"/>
      <c r="N809" s="721"/>
      <c r="O809" s="72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776"/>
      <c r="C810" s="386"/>
      <c r="D810" s="385"/>
      <c r="E810" s="385"/>
      <c r="F810" s="385"/>
      <c r="G810" s="108"/>
      <c r="H810" s="2"/>
      <c r="I810" s="2"/>
      <c r="J810" s="2"/>
      <c r="K810" s="720"/>
      <c r="L810" s="2"/>
      <c r="M810" s="2"/>
      <c r="N810" s="721"/>
      <c r="O810" s="72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776"/>
      <c r="C811" s="386"/>
      <c r="D811" s="385"/>
      <c r="E811" s="385"/>
      <c r="F811" s="385"/>
      <c r="G811" s="108"/>
      <c r="H811" s="2"/>
      <c r="I811" s="2"/>
      <c r="J811" s="2"/>
      <c r="K811" s="720"/>
      <c r="L811" s="2"/>
      <c r="M811" s="2"/>
      <c r="N811" s="721"/>
      <c r="O811" s="72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776"/>
      <c r="C812" s="386"/>
      <c r="D812" s="385"/>
      <c r="E812" s="385"/>
      <c r="F812" s="385"/>
      <c r="G812" s="108"/>
      <c r="H812" s="2"/>
      <c r="I812" s="2"/>
      <c r="J812" s="2"/>
      <c r="K812" s="720"/>
      <c r="L812" s="2"/>
      <c r="M812" s="2"/>
      <c r="N812" s="721"/>
      <c r="O812" s="72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776"/>
      <c r="C813" s="386"/>
      <c r="D813" s="385"/>
      <c r="E813" s="385"/>
      <c r="F813" s="385"/>
      <c r="G813" s="108"/>
      <c r="H813" s="2"/>
      <c r="I813" s="2"/>
      <c r="J813" s="2"/>
      <c r="K813" s="720"/>
      <c r="L813" s="2"/>
      <c r="M813" s="2"/>
      <c r="N813" s="721"/>
      <c r="O813" s="72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776"/>
      <c r="C814" s="386"/>
      <c r="D814" s="385"/>
      <c r="E814" s="385"/>
      <c r="F814" s="385"/>
      <c r="G814" s="108"/>
      <c r="H814" s="2"/>
      <c r="I814" s="2"/>
      <c r="J814" s="2"/>
      <c r="K814" s="720"/>
      <c r="L814" s="2"/>
      <c r="M814" s="2"/>
      <c r="N814" s="721"/>
      <c r="O814" s="72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776"/>
      <c r="C815" s="386"/>
      <c r="D815" s="385"/>
      <c r="E815" s="385"/>
      <c r="F815" s="385"/>
      <c r="G815" s="108"/>
      <c r="H815" s="2"/>
      <c r="I815" s="2"/>
      <c r="J815" s="2"/>
      <c r="K815" s="720"/>
      <c r="L815" s="2"/>
      <c r="M815" s="2"/>
      <c r="N815" s="721"/>
      <c r="O815" s="72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776"/>
      <c r="C816" s="386"/>
      <c r="D816" s="385"/>
      <c r="E816" s="385"/>
      <c r="F816" s="385"/>
      <c r="G816" s="108"/>
      <c r="H816" s="2"/>
      <c r="I816" s="2"/>
      <c r="J816" s="2"/>
      <c r="K816" s="720"/>
      <c r="L816" s="2"/>
      <c r="M816" s="2"/>
      <c r="N816" s="721"/>
      <c r="O816" s="72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776"/>
      <c r="C817" s="386"/>
      <c r="D817" s="385"/>
      <c r="E817" s="385"/>
      <c r="F817" s="385"/>
      <c r="G817" s="108"/>
      <c r="H817" s="2"/>
      <c r="I817" s="2"/>
      <c r="J817" s="2"/>
      <c r="K817" s="720"/>
      <c r="L817" s="2"/>
      <c r="M817" s="2"/>
      <c r="N817" s="721"/>
      <c r="O817" s="72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776"/>
      <c r="C818" s="386"/>
      <c r="D818" s="385"/>
      <c r="E818" s="385"/>
      <c r="F818" s="385"/>
      <c r="G818" s="108"/>
      <c r="H818" s="2"/>
      <c r="I818" s="2"/>
      <c r="J818" s="2"/>
      <c r="K818" s="720"/>
      <c r="L818" s="2"/>
      <c r="M818" s="2"/>
      <c r="N818" s="721"/>
      <c r="O818" s="72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776"/>
      <c r="C819" s="386"/>
      <c r="D819" s="385"/>
      <c r="E819" s="385"/>
      <c r="F819" s="385"/>
      <c r="G819" s="108"/>
      <c r="H819" s="2"/>
      <c r="I819" s="2"/>
      <c r="J819" s="2"/>
      <c r="K819" s="720"/>
      <c r="L819" s="2"/>
      <c r="M819" s="2"/>
      <c r="N819" s="721"/>
      <c r="O819" s="72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776"/>
      <c r="C820" s="386"/>
      <c r="D820" s="385"/>
      <c r="E820" s="385"/>
      <c r="F820" s="385"/>
      <c r="G820" s="108"/>
      <c r="H820" s="2"/>
      <c r="I820" s="2"/>
      <c r="J820" s="2"/>
      <c r="K820" s="720"/>
      <c r="L820" s="2"/>
      <c r="M820" s="2"/>
      <c r="N820" s="721"/>
      <c r="O820" s="72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776"/>
      <c r="C821" s="386"/>
      <c r="D821" s="385"/>
      <c r="E821" s="385"/>
      <c r="F821" s="385"/>
      <c r="G821" s="108"/>
      <c r="H821" s="2"/>
      <c r="I821" s="2"/>
      <c r="J821" s="2"/>
      <c r="K821" s="720"/>
      <c r="L821" s="2"/>
      <c r="M821" s="2"/>
      <c r="N821" s="721"/>
      <c r="O821" s="72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776"/>
      <c r="C822" s="386"/>
      <c r="D822" s="385"/>
      <c r="E822" s="385"/>
      <c r="F822" s="385"/>
      <c r="G822" s="108"/>
      <c r="H822" s="2"/>
      <c r="I822" s="2"/>
      <c r="J822" s="2"/>
      <c r="K822" s="720"/>
      <c r="L822" s="2"/>
      <c r="M822" s="2"/>
      <c r="N822" s="721"/>
      <c r="O822" s="72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776"/>
      <c r="C823" s="386"/>
      <c r="D823" s="385"/>
      <c r="E823" s="385"/>
      <c r="F823" s="385"/>
      <c r="G823" s="108"/>
      <c r="H823" s="2"/>
      <c r="I823" s="2"/>
      <c r="J823" s="2"/>
      <c r="K823" s="720"/>
      <c r="L823" s="2"/>
      <c r="M823" s="2"/>
      <c r="N823" s="721"/>
      <c r="O823" s="72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776"/>
      <c r="C824" s="386"/>
      <c r="D824" s="385"/>
      <c r="E824" s="385"/>
      <c r="F824" s="385"/>
      <c r="G824" s="108"/>
      <c r="H824" s="2"/>
      <c r="I824" s="2"/>
      <c r="J824" s="2"/>
      <c r="K824" s="720"/>
      <c r="L824" s="2"/>
      <c r="M824" s="2"/>
      <c r="N824" s="721"/>
      <c r="O824" s="72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776"/>
      <c r="C825" s="386"/>
      <c r="D825" s="385"/>
      <c r="E825" s="385"/>
      <c r="F825" s="385"/>
      <c r="G825" s="108"/>
      <c r="H825" s="2"/>
      <c r="I825" s="2"/>
      <c r="J825" s="2"/>
      <c r="K825" s="720"/>
      <c r="L825" s="2"/>
      <c r="M825" s="2"/>
      <c r="N825" s="721"/>
      <c r="O825" s="72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776"/>
      <c r="C826" s="386"/>
      <c r="D826" s="385"/>
      <c r="E826" s="385"/>
      <c r="F826" s="385"/>
      <c r="G826" s="108"/>
      <c r="H826" s="2"/>
      <c r="I826" s="2"/>
      <c r="J826" s="2"/>
      <c r="K826" s="720"/>
      <c r="L826" s="2"/>
      <c r="M826" s="2"/>
      <c r="N826" s="721"/>
      <c r="O826" s="72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776"/>
      <c r="C827" s="386"/>
      <c r="D827" s="385"/>
      <c r="E827" s="385"/>
      <c r="F827" s="385"/>
      <c r="G827" s="108"/>
      <c r="H827" s="2"/>
      <c r="I827" s="2"/>
      <c r="J827" s="2"/>
      <c r="K827" s="720"/>
      <c r="L827" s="2"/>
      <c r="M827" s="2"/>
      <c r="N827" s="721"/>
      <c r="O827" s="72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776"/>
      <c r="C828" s="386"/>
      <c r="D828" s="385"/>
      <c r="E828" s="385"/>
      <c r="F828" s="385"/>
      <c r="G828" s="108"/>
      <c r="H828" s="2"/>
      <c r="I828" s="2"/>
      <c r="J828" s="2"/>
      <c r="K828" s="720"/>
      <c r="L828" s="2"/>
      <c r="M828" s="2"/>
      <c r="N828" s="721"/>
      <c r="O828" s="72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776"/>
      <c r="C829" s="386"/>
      <c r="D829" s="385"/>
      <c r="E829" s="385"/>
      <c r="F829" s="385"/>
      <c r="G829" s="108"/>
      <c r="H829" s="2"/>
      <c r="I829" s="2"/>
      <c r="J829" s="2"/>
      <c r="K829" s="720"/>
      <c r="L829" s="2"/>
      <c r="M829" s="2"/>
      <c r="N829" s="721"/>
      <c r="O829" s="72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776"/>
      <c r="C830" s="386"/>
      <c r="D830" s="385"/>
      <c r="E830" s="385"/>
      <c r="F830" s="385"/>
      <c r="G830" s="108"/>
      <c r="H830" s="2"/>
      <c r="I830" s="2"/>
      <c r="J830" s="2"/>
      <c r="K830" s="720"/>
      <c r="L830" s="2"/>
      <c r="M830" s="2"/>
      <c r="N830" s="721"/>
      <c r="O830" s="72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776"/>
      <c r="C831" s="386"/>
      <c r="D831" s="385"/>
      <c r="E831" s="385"/>
      <c r="F831" s="385"/>
      <c r="G831" s="108"/>
      <c r="H831" s="2"/>
      <c r="I831" s="2"/>
      <c r="J831" s="2"/>
      <c r="K831" s="720"/>
      <c r="L831" s="2"/>
      <c r="M831" s="2"/>
      <c r="N831" s="721"/>
      <c r="O831" s="72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776"/>
      <c r="C832" s="386"/>
      <c r="D832" s="385"/>
      <c r="E832" s="385"/>
      <c r="F832" s="385"/>
      <c r="G832" s="108"/>
      <c r="H832" s="2"/>
      <c r="I832" s="2"/>
      <c r="J832" s="2"/>
      <c r="K832" s="720"/>
      <c r="L832" s="2"/>
      <c r="M832" s="2"/>
      <c r="N832" s="721"/>
      <c r="O832" s="72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776"/>
      <c r="C833" s="386"/>
      <c r="D833" s="385"/>
      <c r="E833" s="385"/>
      <c r="F833" s="385"/>
      <c r="G833" s="108"/>
      <c r="H833" s="2"/>
      <c r="I833" s="2"/>
      <c r="J833" s="2"/>
      <c r="K833" s="720"/>
      <c r="L833" s="2"/>
      <c r="M833" s="2"/>
      <c r="N833" s="721"/>
      <c r="O833" s="72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776"/>
      <c r="C834" s="386"/>
      <c r="D834" s="385"/>
      <c r="E834" s="385"/>
      <c r="F834" s="385"/>
      <c r="G834" s="108"/>
      <c r="H834" s="2"/>
      <c r="I834" s="2"/>
      <c r="J834" s="2"/>
      <c r="K834" s="720"/>
      <c r="L834" s="2"/>
      <c r="M834" s="2"/>
      <c r="N834" s="721"/>
      <c r="O834" s="72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776"/>
      <c r="C835" s="386"/>
      <c r="D835" s="385"/>
      <c r="E835" s="385"/>
      <c r="F835" s="385"/>
      <c r="G835" s="108"/>
      <c r="H835" s="2"/>
      <c r="I835" s="2"/>
      <c r="J835" s="2"/>
      <c r="K835" s="720"/>
      <c r="L835" s="2"/>
      <c r="M835" s="2"/>
      <c r="N835" s="721"/>
      <c r="O835" s="72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776"/>
      <c r="C836" s="386"/>
      <c r="D836" s="385"/>
      <c r="E836" s="385"/>
      <c r="F836" s="385"/>
      <c r="G836" s="108"/>
      <c r="H836" s="2"/>
      <c r="I836" s="2"/>
      <c r="J836" s="2"/>
      <c r="K836" s="720"/>
      <c r="L836" s="2"/>
      <c r="M836" s="2"/>
      <c r="N836" s="721"/>
      <c r="O836" s="72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776"/>
      <c r="C837" s="386"/>
      <c r="D837" s="385"/>
      <c r="E837" s="385"/>
      <c r="F837" s="385"/>
      <c r="G837" s="108"/>
      <c r="H837" s="2"/>
      <c r="I837" s="2"/>
      <c r="J837" s="2"/>
      <c r="K837" s="720"/>
      <c r="L837" s="2"/>
      <c r="M837" s="2"/>
      <c r="N837" s="721"/>
      <c r="O837" s="72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776"/>
      <c r="C838" s="386"/>
      <c r="D838" s="385"/>
      <c r="E838" s="385"/>
      <c r="F838" s="385"/>
      <c r="G838" s="108"/>
      <c r="H838" s="2"/>
      <c r="I838" s="2"/>
      <c r="J838" s="2"/>
      <c r="K838" s="720"/>
      <c r="L838" s="2"/>
      <c r="M838" s="2"/>
      <c r="N838" s="721"/>
      <c r="O838" s="72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776"/>
      <c r="C839" s="386"/>
      <c r="D839" s="385"/>
      <c r="E839" s="385"/>
      <c r="F839" s="385"/>
      <c r="G839" s="108"/>
      <c r="H839" s="2"/>
      <c r="I839" s="2"/>
      <c r="J839" s="2"/>
      <c r="K839" s="720"/>
      <c r="L839" s="2"/>
      <c r="M839" s="2"/>
      <c r="N839" s="721"/>
      <c r="O839" s="72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776"/>
      <c r="C840" s="386"/>
      <c r="D840" s="385"/>
      <c r="E840" s="385"/>
      <c r="F840" s="385"/>
      <c r="G840" s="108"/>
      <c r="H840" s="2"/>
      <c r="I840" s="2"/>
      <c r="J840" s="2"/>
      <c r="K840" s="720"/>
      <c r="L840" s="2"/>
      <c r="M840" s="2"/>
      <c r="N840" s="721"/>
      <c r="O840" s="72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776"/>
      <c r="C841" s="386"/>
      <c r="D841" s="385"/>
      <c r="E841" s="385"/>
      <c r="F841" s="385"/>
      <c r="G841" s="108"/>
      <c r="H841" s="2"/>
      <c r="I841" s="2"/>
      <c r="J841" s="2"/>
      <c r="K841" s="720"/>
      <c r="L841" s="2"/>
      <c r="M841" s="2"/>
      <c r="N841" s="721"/>
      <c r="O841" s="72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776"/>
      <c r="C842" s="386"/>
      <c r="D842" s="385"/>
      <c r="E842" s="385"/>
      <c r="F842" s="385"/>
      <c r="G842" s="108"/>
      <c r="H842" s="2"/>
      <c r="I842" s="2"/>
      <c r="J842" s="2"/>
      <c r="K842" s="720"/>
      <c r="L842" s="2"/>
      <c r="M842" s="2"/>
      <c r="N842" s="721"/>
      <c r="O842" s="72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776"/>
      <c r="C843" s="386"/>
      <c r="D843" s="385"/>
      <c r="E843" s="385"/>
      <c r="F843" s="385"/>
      <c r="G843" s="108"/>
      <c r="H843" s="2"/>
      <c r="I843" s="2"/>
      <c r="J843" s="2"/>
      <c r="K843" s="720"/>
      <c r="L843" s="2"/>
      <c r="M843" s="2"/>
      <c r="N843" s="721"/>
      <c r="O843" s="72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776"/>
      <c r="C844" s="386"/>
      <c r="D844" s="385"/>
      <c r="E844" s="385"/>
      <c r="F844" s="385"/>
      <c r="G844" s="108"/>
      <c r="H844" s="2"/>
      <c r="I844" s="2"/>
      <c r="J844" s="2"/>
      <c r="K844" s="720"/>
      <c r="L844" s="2"/>
      <c r="M844" s="2"/>
      <c r="N844" s="721"/>
      <c r="O844" s="72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776"/>
      <c r="C845" s="386"/>
      <c r="D845" s="385"/>
      <c r="E845" s="385"/>
      <c r="F845" s="385"/>
      <c r="G845" s="108"/>
      <c r="H845" s="2"/>
      <c r="I845" s="2"/>
      <c r="J845" s="2"/>
      <c r="K845" s="720"/>
      <c r="L845" s="2"/>
      <c r="M845" s="2"/>
      <c r="N845" s="721"/>
      <c r="O845" s="72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776"/>
      <c r="C846" s="386"/>
      <c r="D846" s="385"/>
      <c r="E846" s="385"/>
      <c r="F846" s="385"/>
      <c r="G846" s="108"/>
      <c r="H846" s="2"/>
      <c r="I846" s="2"/>
      <c r="J846" s="2"/>
      <c r="K846" s="720"/>
      <c r="L846" s="2"/>
      <c r="M846" s="2"/>
      <c r="N846" s="721"/>
      <c r="O846" s="72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776"/>
      <c r="C847" s="386"/>
      <c r="D847" s="385"/>
      <c r="E847" s="385"/>
      <c r="F847" s="385"/>
      <c r="G847" s="108"/>
      <c r="H847" s="2"/>
      <c r="I847" s="2"/>
      <c r="J847" s="2"/>
      <c r="K847" s="720"/>
      <c r="L847" s="2"/>
      <c r="M847" s="2"/>
      <c r="N847" s="721"/>
      <c r="O847" s="72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776"/>
      <c r="C848" s="386"/>
      <c r="D848" s="385"/>
      <c r="E848" s="385"/>
      <c r="F848" s="385"/>
      <c r="G848" s="108"/>
      <c r="H848" s="2"/>
      <c r="I848" s="2"/>
      <c r="J848" s="2"/>
      <c r="K848" s="720"/>
      <c r="L848" s="2"/>
      <c r="M848" s="2"/>
      <c r="N848" s="721"/>
      <c r="O848" s="72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776"/>
      <c r="C849" s="386"/>
      <c r="D849" s="385"/>
      <c r="E849" s="385"/>
      <c r="F849" s="385"/>
      <c r="G849" s="108"/>
      <c r="H849" s="2"/>
      <c r="I849" s="2"/>
      <c r="J849" s="2"/>
      <c r="K849" s="720"/>
      <c r="L849" s="2"/>
      <c r="M849" s="2"/>
      <c r="N849" s="721"/>
      <c r="O849" s="72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776"/>
      <c r="C850" s="386"/>
      <c r="D850" s="385"/>
      <c r="E850" s="385"/>
      <c r="F850" s="385"/>
      <c r="G850" s="108"/>
      <c r="H850" s="2"/>
      <c r="I850" s="2"/>
      <c r="J850" s="2"/>
      <c r="K850" s="720"/>
      <c r="L850" s="2"/>
      <c r="M850" s="2"/>
      <c r="N850" s="721"/>
      <c r="O850" s="72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776"/>
      <c r="C851" s="386"/>
      <c r="D851" s="385"/>
      <c r="E851" s="385"/>
      <c r="F851" s="385"/>
      <c r="G851" s="108"/>
      <c r="H851" s="2"/>
      <c r="I851" s="2"/>
      <c r="J851" s="2"/>
      <c r="K851" s="720"/>
      <c r="L851" s="2"/>
      <c r="M851" s="2"/>
      <c r="N851" s="721"/>
      <c r="O851" s="72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776"/>
      <c r="C852" s="386"/>
      <c r="D852" s="385"/>
      <c r="E852" s="385"/>
      <c r="F852" s="385"/>
      <c r="G852" s="108"/>
      <c r="H852" s="2"/>
      <c r="I852" s="2"/>
      <c r="J852" s="2"/>
      <c r="K852" s="720"/>
      <c r="L852" s="2"/>
      <c r="M852" s="2"/>
      <c r="N852" s="721"/>
      <c r="O852" s="72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776"/>
      <c r="C853" s="386"/>
      <c r="D853" s="385"/>
      <c r="E853" s="385"/>
      <c r="F853" s="385"/>
      <c r="G853" s="108"/>
      <c r="H853" s="2"/>
      <c r="I853" s="2"/>
      <c r="J853" s="2"/>
      <c r="K853" s="720"/>
      <c r="L853" s="2"/>
      <c r="M853" s="2"/>
      <c r="N853" s="721"/>
      <c r="O853" s="72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776"/>
      <c r="C854" s="386"/>
      <c r="D854" s="385"/>
      <c r="E854" s="385"/>
      <c r="F854" s="385"/>
      <c r="G854" s="108"/>
      <c r="H854" s="2"/>
      <c r="I854" s="2"/>
      <c r="J854" s="2"/>
      <c r="K854" s="720"/>
      <c r="L854" s="2"/>
      <c r="M854" s="2"/>
      <c r="N854" s="721"/>
      <c r="O854" s="72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776"/>
      <c r="C855" s="386"/>
      <c r="D855" s="385"/>
      <c r="E855" s="385"/>
      <c r="F855" s="385"/>
      <c r="G855" s="108"/>
      <c r="H855" s="2"/>
      <c r="I855" s="2"/>
      <c r="J855" s="2"/>
      <c r="K855" s="720"/>
      <c r="L855" s="2"/>
      <c r="M855" s="2"/>
      <c r="N855" s="721"/>
      <c r="O855" s="72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776"/>
      <c r="C856" s="386"/>
      <c r="D856" s="385"/>
      <c r="E856" s="385"/>
      <c r="F856" s="385"/>
      <c r="G856" s="108"/>
      <c r="H856" s="2"/>
      <c r="I856" s="2"/>
      <c r="J856" s="2"/>
      <c r="K856" s="720"/>
      <c r="L856" s="2"/>
      <c r="M856" s="2"/>
      <c r="N856" s="721"/>
      <c r="O856" s="72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776"/>
      <c r="C857" s="386"/>
      <c r="D857" s="385"/>
      <c r="E857" s="385"/>
      <c r="F857" s="385"/>
      <c r="G857" s="108"/>
      <c r="H857" s="2"/>
      <c r="I857" s="2"/>
      <c r="J857" s="2"/>
      <c r="K857" s="720"/>
      <c r="L857" s="2"/>
      <c r="M857" s="2"/>
      <c r="N857" s="721"/>
      <c r="O857" s="72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776"/>
      <c r="C858" s="386"/>
      <c r="D858" s="385"/>
      <c r="E858" s="385"/>
      <c r="F858" s="385"/>
      <c r="G858" s="108"/>
      <c r="H858" s="2"/>
      <c r="I858" s="2"/>
      <c r="J858" s="2"/>
      <c r="K858" s="720"/>
      <c r="L858" s="2"/>
      <c r="M858" s="2"/>
      <c r="N858" s="721"/>
      <c r="O858" s="72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776"/>
      <c r="C859" s="386"/>
      <c r="D859" s="385"/>
      <c r="E859" s="385"/>
      <c r="F859" s="385"/>
      <c r="G859" s="108"/>
      <c r="H859" s="2"/>
      <c r="I859" s="2"/>
      <c r="J859" s="2"/>
      <c r="K859" s="720"/>
      <c r="L859" s="2"/>
      <c r="M859" s="2"/>
      <c r="N859" s="721"/>
      <c r="O859" s="72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776"/>
      <c r="C860" s="386"/>
      <c r="D860" s="385"/>
      <c r="E860" s="385"/>
      <c r="F860" s="385"/>
      <c r="G860" s="108"/>
      <c r="H860" s="2"/>
      <c r="I860" s="2"/>
      <c r="J860" s="2"/>
      <c r="K860" s="720"/>
      <c r="L860" s="2"/>
      <c r="M860" s="2"/>
      <c r="N860" s="721"/>
      <c r="O860" s="72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776"/>
      <c r="C861" s="386"/>
      <c r="D861" s="385"/>
      <c r="E861" s="385"/>
      <c r="F861" s="385"/>
      <c r="G861" s="108"/>
      <c r="H861" s="2"/>
      <c r="I861" s="2"/>
      <c r="J861" s="2"/>
      <c r="K861" s="720"/>
      <c r="L861" s="2"/>
      <c r="M861" s="2"/>
      <c r="N861" s="721"/>
      <c r="O861" s="72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776"/>
      <c r="C862" s="386"/>
      <c r="D862" s="385"/>
      <c r="E862" s="385"/>
      <c r="F862" s="385"/>
      <c r="G862" s="108"/>
      <c r="H862" s="2"/>
      <c r="I862" s="2"/>
      <c r="J862" s="2"/>
      <c r="K862" s="720"/>
      <c r="L862" s="2"/>
      <c r="M862" s="2"/>
      <c r="N862" s="721"/>
      <c r="O862" s="72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776"/>
      <c r="C863" s="386"/>
      <c r="D863" s="385"/>
      <c r="E863" s="385"/>
      <c r="F863" s="385"/>
      <c r="G863" s="108"/>
      <c r="H863" s="2"/>
      <c r="I863" s="2"/>
      <c r="J863" s="2"/>
      <c r="K863" s="720"/>
      <c r="L863" s="2"/>
      <c r="M863" s="2"/>
      <c r="N863" s="721"/>
      <c r="O863" s="72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776"/>
      <c r="C864" s="386"/>
      <c r="D864" s="385"/>
      <c r="E864" s="385"/>
      <c r="F864" s="385"/>
      <c r="G864" s="108"/>
      <c r="H864" s="2"/>
      <c r="I864" s="2"/>
      <c r="J864" s="2"/>
      <c r="K864" s="720"/>
      <c r="L864" s="2"/>
      <c r="M864" s="2"/>
      <c r="N864" s="721"/>
      <c r="O864" s="72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776"/>
      <c r="C865" s="386"/>
      <c r="D865" s="385"/>
      <c r="E865" s="385"/>
      <c r="F865" s="385"/>
      <c r="G865" s="108"/>
      <c r="H865" s="2"/>
      <c r="I865" s="2"/>
      <c r="J865" s="2"/>
      <c r="K865" s="720"/>
      <c r="L865" s="2"/>
      <c r="M865" s="2"/>
      <c r="N865" s="721"/>
      <c r="O865" s="72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776"/>
      <c r="C866" s="386"/>
      <c r="D866" s="385"/>
      <c r="E866" s="385"/>
      <c r="F866" s="385"/>
      <c r="G866" s="108"/>
      <c r="H866" s="2"/>
      <c r="I866" s="2"/>
      <c r="J866" s="2"/>
      <c r="K866" s="720"/>
      <c r="L866" s="2"/>
      <c r="M866" s="2"/>
      <c r="N866" s="721"/>
      <c r="O866" s="72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776"/>
      <c r="C867" s="386"/>
      <c r="D867" s="385"/>
      <c r="E867" s="385"/>
      <c r="F867" s="385"/>
      <c r="G867" s="108"/>
      <c r="H867" s="2"/>
      <c r="I867" s="2"/>
      <c r="J867" s="2"/>
      <c r="K867" s="720"/>
      <c r="L867" s="2"/>
      <c r="M867" s="2"/>
      <c r="N867" s="721"/>
      <c r="O867" s="72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776"/>
      <c r="C868" s="386"/>
      <c r="D868" s="385"/>
      <c r="E868" s="385"/>
      <c r="F868" s="385"/>
      <c r="G868" s="108"/>
      <c r="H868" s="2"/>
      <c r="I868" s="2"/>
      <c r="J868" s="2"/>
      <c r="K868" s="720"/>
      <c r="L868" s="2"/>
      <c r="M868" s="2"/>
      <c r="N868" s="721"/>
      <c r="O868" s="72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776"/>
      <c r="C869" s="386"/>
      <c r="D869" s="385"/>
      <c r="E869" s="385"/>
      <c r="F869" s="385"/>
      <c r="G869" s="108"/>
      <c r="H869" s="2"/>
      <c r="I869" s="2"/>
      <c r="J869" s="2"/>
      <c r="K869" s="720"/>
      <c r="L869" s="2"/>
      <c r="M869" s="2"/>
      <c r="N869" s="721"/>
      <c r="O869" s="72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776"/>
      <c r="C870" s="386"/>
      <c r="D870" s="385"/>
      <c r="E870" s="385"/>
      <c r="F870" s="385"/>
      <c r="G870" s="108"/>
      <c r="H870" s="2"/>
      <c r="I870" s="2"/>
      <c r="J870" s="2"/>
      <c r="K870" s="720"/>
      <c r="L870" s="2"/>
      <c r="M870" s="2"/>
      <c r="N870" s="721"/>
      <c r="O870" s="72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776"/>
      <c r="C871" s="386"/>
      <c r="D871" s="385"/>
      <c r="E871" s="385"/>
      <c r="F871" s="385"/>
      <c r="G871" s="108"/>
      <c r="H871" s="2"/>
      <c r="I871" s="2"/>
      <c r="J871" s="2"/>
      <c r="K871" s="720"/>
      <c r="L871" s="2"/>
      <c r="M871" s="2"/>
      <c r="N871" s="721"/>
      <c r="O871" s="72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776"/>
      <c r="C872" s="386"/>
      <c r="D872" s="385"/>
      <c r="E872" s="385"/>
      <c r="F872" s="385"/>
      <c r="G872" s="108"/>
      <c r="H872" s="2"/>
      <c r="I872" s="2"/>
      <c r="J872" s="2"/>
      <c r="K872" s="720"/>
      <c r="L872" s="2"/>
      <c r="M872" s="2"/>
      <c r="N872" s="721"/>
      <c r="O872" s="72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776"/>
      <c r="C873" s="386"/>
      <c r="D873" s="385"/>
      <c r="E873" s="385"/>
      <c r="F873" s="385"/>
      <c r="G873" s="108"/>
      <c r="H873" s="2"/>
      <c r="I873" s="2"/>
      <c r="J873" s="2"/>
      <c r="K873" s="720"/>
      <c r="L873" s="2"/>
      <c r="M873" s="2"/>
      <c r="N873" s="721"/>
      <c r="O873" s="72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776"/>
      <c r="C874" s="386"/>
      <c r="D874" s="385"/>
      <c r="E874" s="385"/>
      <c r="F874" s="385"/>
      <c r="G874" s="108"/>
      <c r="H874" s="2"/>
      <c r="I874" s="2"/>
      <c r="J874" s="2"/>
      <c r="K874" s="720"/>
      <c r="L874" s="2"/>
      <c r="M874" s="2"/>
      <c r="N874" s="721"/>
      <c r="O874" s="72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776"/>
      <c r="C875" s="386"/>
      <c r="D875" s="385"/>
      <c r="E875" s="385"/>
      <c r="F875" s="385"/>
      <c r="G875" s="108"/>
      <c r="H875" s="2"/>
      <c r="I875" s="2"/>
      <c r="J875" s="2"/>
      <c r="K875" s="720"/>
      <c r="L875" s="2"/>
      <c r="M875" s="2"/>
      <c r="N875" s="721"/>
      <c r="O875" s="72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776"/>
      <c r="C876" s="386"/>
      <c r="D876" s="385"/>
      <c r="E876" s="385"/>
      <c r="F876" s="385"/>
      <c r="G876" s="108"/>
      <c r="H876" s="2"/>
      <c r="I876" s="2"/>
      <c r="J876" s="2"/>
      <c r="K876" s="720"/>
      <c r="L876" s="2"/>
      <c r="M876" s="2"/>
      <c r="N876" s="721"/>
      <c r="O876" s="72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776"/>
      <c r="C877" s="386"/>
      <c r="D877" s="385"/>
      <c r="E877" s="385"/>
      <c r="F877" s="385"/>
      <c r="G877" s="108"/>
      <c r="H877" s="2"/>
      <c r="I877" s="2"/>
      <c r="J877" s="2"/>
      <c r="K877" s="720"/>
      <c r="L877" s="2"/>
      <c r="M877" s="2"/>
      <c r="N877" s="721"/>
      <c r="O877" s="72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776"/>
      <c r="C878" s="386"/>
      <c r="D878" s="385"/>
      <c r="E878" s="385"/>
      <c r="F878" s="385"/>
      <c r="G878" s="108"/>
      <c r="H878" s="2"/>
      <c r="I878" s="2"/>
      <c r="J878" s="2"/>
      <c r="K878" s="720"/>
      <c r="L878" s="2"/>
      <c r="M878" s="2"/>
      <c r="N878" s="721"/>
      <c r="O878" s="72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776"/>
      <c r="C879" s="386"/>
      <c r="D879" s="385"/>
      <c r="E879" s="385"/>
      <c r="F879" s="385"/>
      <c r="G879" s="108"/>
      <c r="H879" s="2"/>
      <c r="I879" s="2"/>
      <c r="J879" s="2"/>
      <c r="K879" s="720"/>
      <c r="L879" s="2"/>
      <c r="M879" s="2"/>
      <c r="N879" s="721"/>
      <c r="O879" s="72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776"/>
      <c r="C880" s="386"/>
      <c r="D880" s="385"/>
      <c r="E880" s="385"/>
      <c r="F880" s="385"/>
      <c r="G880" s="108"/>
      <c r="H880" s="2"/>
      <c r="I880" s="2"/>
      <c r="J880" s="2"/>
      <c r="K880" s="720"/>
      <c r="L880" s="2"/>
      <c r="M880" s="2"/>
      <c r="N880" s="721"/>
      <c r="O880" s="72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776"/>
      <c r="C881" s="386"/>
      <c r="D881" s="385"/>
      <c r="E881" s="385"/>
      <c r="F881" s="385"/>
      <c r="G881" s="108"/>
      <c r="H881" s="2"/>
      <c r="I881" s="2"/>
      <c r="J881" s="2"/>
      <c r="K881" s="720"/>
      <c r="L881" s="2"/>
      <c r="M881" s="2"/>
      <c r="N881" s="721"/>
      <c r="O881" s="72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776"/>
      <c r="C882" s="386"/>
      <c r="D882" s="385"/>
      <c r="E882" s="385"/>
      <c r="F882" s="385"/>
      <c r="G882" s="108"/>
      <c r="H882" s="2"/>
      <c r="I882" s="2"/>
      <c r="J882" s="2"/>
      <c r="K882" s="720"/>
      <c r="L882" s="2"/>
      <c r="M882" s="2"/>
      <c r="N882" s="721"/>
      <c r="O882" s="72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776"/>
      <c r="C883" s="386"/>
      <c r="D883" s="385"/>
      <c r="E883" s="385"/>
      <c r="F883" s="385"/>
      <c r="G883" s="108"/>
      <c r="H883" s="2"/>
      <c r="I883" s="2"/>
      <c r="J883" s="2"/>
      <c r="K883" s="720"/>
      <c r="L883" s="2"/>
      <c r="M883" s="2"/>
      <c r="N883" s="721"/>
      <c r="O883" s="72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776"/>
      <c r="C884" s="386"/>
      <c r="D884" s="385"/>
      <c r="E884" s="385"/>
      <c r="F884" s="385"/>
      <c r="G884" s="108"/>
      <c r="H884" s="2"/>
      <c r="I884" s="2"/>
      <c r="J884" s="2"/>
      <c r="K884" s="720"/>
      <c r="L884" s="2"/>
      <c r="M884" s="2"/>
      <c r="N884" s="721"/>
      <c r="O884" s="72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776"/>
      <c r="C885" s="386"/>
      <c r="D885" s="385"/>
      <c r="E885" s="385"/>
      <c r="F885" s="385"/>
      <c r="G885" s="108"/>
      <c r="H885" s="2"/>
      <c r="I885" s="2"/>
      <c r="J885" s="2"/>
      <c r="K885" s="720"/>
      <c r="L885" s="2"/>
      <c r="M885" s="2"/>
      <c r="N885" s="721"/>
      <c r="O885" s="72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776"/>
      <c r="C886" s="386"/>
      <c r="D886" s="385"/>
      <c r="E886" s="385"/>
      <c r="F886" s="385"/>
      <c r="G886" s="108"/>
      <c r="H886" s="2"/>
      <c r="I886" s="2"/>
      <c r="J886" s="2"/>
      <c r="K886" s="720"/>
      <c r="L886" s="2"/>
      <c r="M886" s="2"/>
      <c r="N886" s="721"/>
      <c r="O886" s="72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776"/>
      <c r="C887" s="386"/>
      <c r="D887" s="385"/>
      <c r="E887" s="385"/>
      <c r="F887" s="385"/>
      <c r="G887" s="108"/>
      <c r="H887" s="2"/>
      <c r="I887" s="2"/>
      <c r="J887" s="2"/>
      <c r="K887" s="720"/>
      <c r="L887" s="2"/>
      <c r="M887" s="2"/>
      <c r="N887" s="721"/>
      <c r="O887" s="72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776"/>
      <c r="C888" s="386"/>
      <c r="D888" s="385"/>
      <c r="E888" s="385"/>
      <c r="F888" s="385"/>
      <c r="G888" s="108"/>
      <c r="H888" s="2"/>
      <c r="I888" s="2"/>
      <c r="J888" s="2"/>
      <c r="K888" s="720"/>
      <c r="L888" s="2"/>
      <c r="M888" s="2"/>
      <c r="N888" s="721"/>
      <c r="O888" s="72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776"/>
      <c r="C889" s="386"/>
      <c r="D889" s="385"/>
      <c r="E889" s="385"/>
      <c r="F889" s="385"/>
      <c r="G889" s="108"/>
      <c r="H889" s="2"/>
      <c r="I889" s="2"/>
      <c r="J889" s="2"/>
      <c r="K889" s="720"/>
      <c r="L889" s="2"/>
      <c r="M889" s="2"/>
      <c r="N889" s="721"/>
      <c r="O889" s="72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776"/>
      <c r="C890" s="386"/>
      <c r="D890" s="385"/>
      <c r="E890" s="385"/>
      <c r="F890" s="385"/>
      <c r="G890" s="108"/>
      <c r="H890" s="2"/>
      <c r="I890" s="2"/>
      <c r="J890" s="2"/>
      <c r="K890" s="720"/>
      <c r="L890" s="2"/>
      <c r="M890" s="2"/>
      <c r="N890" s="721"/>
      <c r="O890" s="72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776"/>
      <c r="C891" s="386"/>
      <c r="D891" s="385"/>
      <c r="E891" s="385"/>
      <c r="F891" s="385"/>
      <c r="G891" s="108"/>
      <c r="H891" s="2"/>
      <c r="I891" s="2"/>
      <c r="J891" s="2"/>
      <c r="K891" s="720"/>
      <c r="L891" s="2"/>
      <c r="M891" s="2"/>
      <c r="N891" s="721"/>
      <c r="O891" s="72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776"/>
      <c r="C892" s="386"/>
      <c r="D892" s="385"/>
      <c r="E892" s="385"/>
      <c r="F892" s="385"/>
      <c r="G892" s="108"/>
      <c r="H892" s="2"/>
      <c r="I892" s="2"/>
      <c r="J892" s="2"/>
      <c r="K892" s="720"/>
      <c r="L892" s="2"/>
      <c r="M892" s="2"/>
      <c r="N892" s="721"/>
      <c r="O892" s="72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776"/>
      <c r="C893" s="386"/>
      <c r="D893" s="385"/>
      <c r="E893" s="385"/>
      <c r="F893" s="385"/>
      <c r="G893" s="108"/>
      <c r="H893" s="2"/>
      <c r="I893" s="2"/>
      <c r="J893" s="2"/>
      <c r="K893" s="720"/>
      <c r="L893" s="2"/>
      <c r="M893" s="2"/>
      <c r="N893" s="721"/>
      <c r="O893" s="72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776"/>
      <c r="C894" s="386"/>
      <c r="D894" s="385"/>
      <c r="E894" s="385"/>
      <c r="F894" s="385"/>
      <c r="G894" s="108"/>
      <c r="H894" s="2"/>
      <c r="I894" s="2"/>
      <c r="J894" s="2"/>
      <c r="K894" s="720"/>
      <c r="L894" s="2"/>
      <c r="M894" s="2"/>
      <c r="N894" s="721"/>
      <c r="O894" s="72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776"/>
      <c r="C895" s="386"/>
      <c r="D895" s="385"/>
      <c r="E895" s="385"/>
      <c r="F895" s="385"/>
      <c r="G895" s="108"/>
      <c r="H895" s="2"/>
      <c r="I895" s="2"/>
      <c r="J895" s="2"/>
      <c r="K895" s="720"/>
      <c r="L895" s="2"/>
      <c r="M895" s="2"/>
      <c r="N895" s="721"/>
      <c r="O895" s="72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776"/>
      <c r="C896" s="386"/>
      <c r="D896" s="385"/>
      <c r="E896" s="385"/>
      <c r="F896" s="385"/>
      <c r="G896" s="108"/>
      <c r="H896" s="2"/>
      <c r="I896" s="2"/>
      <c r="J896" s="2"/>
      <c r="K896" s="720"/>
      <c r="L896" s="2"/>
      <c r="M896" s="2"/>
      <c r="N896" s="721"/>
      <c r="O896" s="72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776"/>
      <c r="C897" s="386"/>
      <c r="D897" s="385"/>
      <c r="E897" s="385"/>
      <c r="F897" s="385"/>
      <c r="G897" s="108"/>
      <c r="H897" s="2"/>
      <c r="I897" s="2"/>
      <c r="J897" s="2"/>
      <c r="K897" s="720"/>
      <c r="L897" s="2"/>
      <c r="M897" s="2"/>
      <c r="N897" s="721"/>
      <c r="O897" s="72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776"/>
      <c r="C898" s="386"/>
      <c r="D898" s="385"/>
      <c r="E898" s="385"/>
      <c r="F898" s="385"/>
      <c r="G898" s="108"/>
      <c r="H898" s="2"/>
      <c r="I898" s="2"/>
      <c r="J898" s="2"/>
      <c r="K898" s="720"/>
      <c r="L898" s="2"/>
      <c r="M898" s="2"/>
      <c r="N898" s="721"/>
      <c r="O898" s="72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776"/>
      <c r="C899" s="386"/>
      <c r="D899" s="385"/>
      <c r="E899" s="385"/>
      <c r="F899" s="385"/>
      <c r="G899" s="108"/>
      <c r="H899" s="2"/>
      <c r="I899" s="2"/>
      <c r="J899" s="2"/>
      <c r="K899" s="720"/>
      <c r="L899" s="2"/>
      <c r="M899" s="2"/>
      <c r="N899" s="721"/>
      <c r="O899" s="72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776"/>
      <c r="C900" s="386"/>
      <c r="D900" s="385"/>
      <c r="E900" s="385"/>
      <c r="F900" s="385"/>
      <c r="G900" s="108"/>
      <c r="H900" s="2"/>
      <c r="I900" s="2"/>
      <c r="J900" s="2"/>
      <c r="K900" s="720"/>
      <c r="L900" s="2"/>
      <c r="M900" s="2"/>
      <c r="N900" s="721"/>
      <c r="O900" s="72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776"/>
      <c r="C901" s="386"/>
      <c r="D901" s="385"/>
      <c r="E901" s="385"/>
      <c r="F901" s="385"/>
      <c r="G901" s="108"/>
      <c r="H901" s="2"/>
      <c r="I901" s="2"/>
      <c r="J901" s="2"/>
      <c r="K901" s="720"/>
      <c r="L901" s="2"/>
      <c r="M901" s="2"/>
      <c r="N901" s="721"/>
      <c r="O901" s="72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776"/>
      <c r="C902" s="386"/>
      <c r="D902" s="385"/>
      <c r="E902" s="385"/>
      <c r="F902" s="385"/>
      <c r="G902" s="108"/>
      <c r="H902" s="2"/>
      <c r="I902" s="2"/>
      <c r="J902" s="2"/>
      <c r="K902" s="720"/>
      <c r="L902" s="2"/>
      <c r="M902" s="2"/>
      <c r="N902" s="721"/>
      <c r="O902" s="72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776"/>
      <c r="C903" s="386"/>
      <c r="D903" s="385"/>
      <c r="E903" s="385"/>
      <c r="F903" s="385"/>
      <c r="G903" s="108"/>
      <c r="H903" s="2"/>
      <c r="I903" s="2"/>
      <c r="J903" s="2"/>
      <c r="K903" s="720"/>
      <c r="L903" s="2"/>
      <c r="M903" s="2"/>
      <c r="N903" s="721"/>
      <c r="O903" s="72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776"/>
      <c r="C904" s="386"/>
      <c r="D904" s="385"/>
      <c r="E904" s="385"/>
      <c r="F904" s="385"/>
      <c r="G904" s="108"/>
      <c r="H904" s="2"/>
      <c r="I904" s="2"/>
      <c r="J904" s="2"/>
      <c r="K904" s="720"/>
      <c r="L904" s="2"/>
      <c r="M904" s="2"/>
      <c r="N904" s="721"/>
      <c r="O904" s="72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776"/>
      <c r="C905" s="386"/>
      <c r="D905" s="385"/>
      <c r="E905" s="385"/>
      <c r="F905" s="385"/>
      <c r="G905" s="108"/>
      <c r="H905" s="2"/>
      <c r="I905" s="2"/>
      <c r="J905" s="2"/>
      <c r="K905" s="720"/>
      <c r="L905" s="2"/>
      <c r="M905" s="2"/>
      <c r="N905" s="721"/>
      <c r="O905" s="72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776"/>
      <c r="C906" s="386"/>
      <c r="D906" s="385"/>
      <c r="E906" s="385"/>
      <c r="F906" s="385"/>
      <c r="G906" s="108"/>
      <c r="H906" s="2"/>
      <c r="I906" s="2"/>
      <c r="J906" s="2"/>
      <c r="K906" s="720"/>
      <c r="L906" s="2"/>
      <c r="M906" s="2"/>
      <c r="N906" s="721"/>
      <c r="O906" s="72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776"/>
      <c r="C907" s="386"/>
      <c r="D907" s="385"/>
      <c r="E907" s="385"/>
      <c r="F907" s="385"/>
      <c r="G907" s="108"/>
      <c r="H907" s="2"/>
      <c r="I907" s="2"/>
      <c r="J907" s="2"/>
      <c r="K907" s="720"/>
      <c r="L907" s="2"/>
      <c r="M907" s="2"/>
      <c r="N907" s="721"/>
      <c r="O907" s="72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776"/>
      <c r="C908" s="386"/>
      <c r="D908" s="385"/>
      <c r="E908" s="385"/>
      <c r="F908" s="385"/>
      <c r="G908" s="108"/>
      <c r="H908" s="2"/>
      <c r="I908" s="2"/>
      <c r="J908" s="2"/>
      <c r="K908" s="720"/>
      <c r="L908" s="2"/>
      <c r="M908" s="2"/>
      <c r="N908" s="721"/>
      <c r="O908" s="72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776"/>
      <c r="C909" s="386"/>
      <c r="D909" s="385"/>
      <c r="E909" s="385"/>
      <c r="F909" s="385"/>
      <c r="G909" s="108"/>
      <c r="H909" s="2"/>
      <c r="I909" s="2"/>
      <c r="J909" s="2"/>
      <c r="K909" s="720"/>
      <c r="L909" s="2"/>
      <c r="M909" s="2"/>
      <c r="N909" s="721"/>
      <c r="O909" s="72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776"/>
      <c r="C910" s="386"/>
      <c r="D910" s="385"/>
      <c r="E910" s="385"/>
      <c r="F910" s="385"/>
      <c r="G910" s="108"/>
      <c r="H910" s="2"/>
      <c r="I910" s="2"/>
      <c r="J910" s="2"/>
      <c r="K910" s="720"/>
      <c r="L910" s="2"/>
      <c r="M910" s="2"/>
      <c r="N910" s="721"/>
      <c r="O910" s="72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776"/>
      <c r="C911" s="386"/>
      <c r="D911" s="385"/>
      <c r="E911" s="385"/>
      <c r="F911" s="385"/>
      <c r="G911" s="108"/>
      <c r="H911" s="2"/>
      <c r="I911" s="2"/>
      <c r="J911" s="2"/>
      <c r="K911" s="720"/>
      <c r="L911" s="2"/>
      <c r="M911" s="2"/>
      <c r="N911" s="721"/>
      <c r="O911" s="72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776"/>
      <c r="C912" s="386"/>
      <c r="D912" s="385"/>
      <c r="E912" s="385"/>
      <c r="F912" s="385"/>
      <c r="G912" s="108"/>
      <c r="H912" s="2"/>
      <c r="I912" s="2"/>
      <c r="J912" s="2"/>
      <c r="K912" s="720"/>
      <c r="L912" s="2"/>
      <c r="M912" s="2"/>
      <c r="N912" s="721"/>
      <c r="O912" s="72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776"/>
      <c r="C913" s="386"/>
      <c r="D913" s="385"/>
      <c r="E913" s="385"/>
      <c r="F913" s="385"/>
      <c r="G913" s="108"/>
      <c r="H913" s="2"/>
      <c r="I913" s="2"/>
      <c r="J913" s="2"/>
      <c r="K913" s="720"/>
      <c r="L913" s="2"/>
      <c r="M913" s="2"/>
      <c r="N913" s="721"/>
      <c r="O913" s="72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776"/>
      <c r="C914" s="386"/>
      <c r="D914" s="385"/>
      <c r="E914" s="385"/>
      <c r="F914" s="385"/>
      <c r="G914" s="108"/>
      <c r="H914" s="2"/>
      <c r="I914" s="2"/>
      <c r="J914" s="2"/>
      <c r="K914" s="720"/>
      <c r="L914" s="2"/>
      <c r="M914" s="2"/>
      <c r="N914" s="721"/>
      <c r="O914" s="72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776"/>
      <c r="C915" s="386"/>
      <c r="D915" s="385"/>
      <c r="E915" s="385"/>
      <c r="F915" s="385"/>
      <c r="G915" s="108"/>
      <c r="H915" s="2"/>
      <c r="I915" s="2"/>
      <c r="J915" s="2"/>
      <c r="K915" s="720"/>
      <c r="L915" s="2"/>
      <c r="M915" s="2"/>
      <c r="N915" s="721"/>
      <c r="O915" s="72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776"/>
      <c r="C916" s="386"/>
      <c r="D916" s="385"/>
      <c r="E916" s="385"/>
      <c r="F916" s="385"/>
      <c r="G916" s="108"/>
      <c r="H916" s="2"/>
      <c r="I916" s="2"/>
      <c r="J916" s="2"/>
      <c r="K916" s="720"/>
      <c r="L916" s="2"/>
      <c r="M916" s="2"/>
      <c r="N916" s="721"/>
      <c r="O916" s="72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776"/>
      <c r="C917" s="386"/>
      <c r="D917" s="385"/>
      <c r="E917" s="385"/>
      <c r="F917" s="385"/>
      <c r="G917" s="108"/>
      <c r="H917" s="2"/>
      <c r="I917" s="2"/>
      <c r="J917" s="2"/>
      <c r="K917" s="720"/>
      <c r="L917" s="2"/>
      <c r="M917" s="2"/>
      <c r="N917" s="721"/>
      <c r="O917" s="72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776"/>
      <c r="C918" s="386"/>
      <c r="D918" s="385"/>
      <c r="E918" s="385"/>
      <c r="F918" s="385"/>
      <c r="G918" s="108"/>
      <c r="H918" s="2"/>
      <c r="I918" s="2"/>
      <c r="J918" s="2"/>
      <c r="K918" s="720"/>
      <c r="L918" s="2"/>
      <c r="M918" s="2"/>
      <c r="N918" s="721"/>
      <c r="O918" s="72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776"/>
      <c r="C919" s="386"/>
      <c r="D919" s="385"/>
      <c r="E919" s="385"/>
      <c r="F919" s="385"/>
      <c r="G919" s="108"/>
      <c r="H919" s="2"/>
      <c r="I919" s="2"/>
      <c r="J919" s="2"/>
      <c r="K919" s="720"/>
      <c r="L919" s="2"/>
      <c r="M919" s="2"/>
      <c r="N919" s="721"/>
      <c r="O919" s="72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776"/>
      <c r="C920" s="386"/>
      <c r="D920" s="385"/>
      <c r="E920" s="385"/>
      <c r="F920" s="385"/>
      <c r="G920" s="108"/>
      <c r="H920" s="2"/>
      <c r="I920" s="2"/>
      <c r="J920" s="2"/>
      <c r="K920" s="720"/>
      <c r="L920" s="2"/>
      <c r="M920" s="2"/>
      <c r="N920" s="721"/>
      <c r="O920" s="72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776"/>
      <c r="C921" s="386"/>
      <c r="D921" s="385"/>
      <c r="E921" s="385"/>
      <c r="F921" s="385"/>
      <c r="G921" s="108"/>
      <c r="H921" s="2"/>
      <c r="I921" s="2"/>
      <c r="J921" s="2"/>
      <c r="K921" s="720"/>
      <c r="L921" s="2"/>
      <c r="M921" s="2"/>
      <c r="N921" s="721"/>
      <c r="O921" s="72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776"/>
      <c r="C922" s="386"/>
      <c r="D922" s="385"/>
      <c r="E922" s="385"/>
      <c r="F922" s="385"/>
      <c r="G922" s="108"/>
      <c r="H922" s="2"/>
      <c r="I922" s="2"/>
      <c r="J922" s="2"/>
      <c r="K922" s="720"/>
      <c r="L922" s="2"/>
      <c r="M922" s="2"/>
      <c r="N922" s="721"/>
      <c r="O922" s="72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776"/>
      <c r="C923" s="386"/>
      <c r="D923" s="385"/>
      <c r="E923" s="385"/>
      <c r="F923" s="385"/>
      <c r="G923" s="108"/>
      <c r="H923" s="2"/>
      <c r="I923" s="2"/>
      <c r="J923" s="2"/>
      <c r="K923" s="720"/>
      <c r="L923" s="2"/>
      <c r="M923" s="2"/>
      <c r="N923" s="721"/>
      <c r="O923" s="72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776"/>
      <c r="C924" s="386"/>
      <c r="D924" s="385"/>
      <c r="E924" s="385"/>
      <c r="F924" s="385"/>
      <c r="G924" s="108"/>
      <c r="H924" s="2"/>
      <c r="I924" s="2"/>
      <c r="J924" s="2"/>
      <c r="K924" s="720"/>
      <c r="L924" s="2"/>
      <c r="M924" s="2"/>
      <c r="N924" s="721"/>
      <c r="O924" s="72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776"/>
      <c r="C925" s="386"/>
      <c r="D925" s="385"/>
      <c r="E925" s="385"/>
      <c r="F925" s="385"/>
      <c r="G925" s="108"/>
      <c r="H925" s="2"/>
      <c r="I925" s="2"/>
      <c r="J925" s="2"/>
      <c r="K925" s="720"/>
      <c r="L925" s="2"/>
      <c r="M925" s="2"/>
      <c r="N925" s="721"/>
      <c r="O925" s="72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776"/>
      <c r="C926" s="386"/>
      <c r="D926" s="385"/>
      <c r="E926" s="385"/>
      <c r="F926" s="385"/>
      <c r="G926" s="108"/>
      <c r="H926" s="2"/>
      <c r="I926" s="2"/>
      <c r="J926" s="2"/>
      <c r="K926" s="720"/>
      <c r="L926" s="2"/>
      <c r="M926" s="2"/>
      <c r="N926" s="721"/>
      <c r="O926" s="72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776"/>
      <c r="C927" s="386"/>
      <c r="D927" s="385"/>
      <c r="E927" s="385"/>
      <c r="F927" s="385"/>
      <c r="G927" s="108"/>
      <c r="H927" s="2"/>
      <c r="I927" s="2"/>
      <c r="J927" s="2"/>
      <c r="K927" s="720"/>
      <c r="L927" s="2"/>
      <c r="M927" s="2"/>
      <c r="N927" s="721"/>
      <c r="O927" s="72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776"/>
      <c r="C928" s="386"/>
      <c r="D928" s="385"/>
      <c r="E928" s="385"/>
      <c r="F928" s="385"/>
      <c r="G928" s="108"/>
      <c r="H928" s="2"/>
      <c r="I928" s="2"/>
      <c r="J928" s="2"/>
      <c r="K928" s="720"/>
      <c r="L928" s="2"/>
      <c r="M928" s="2"/>
      <c r="N928" s="721"/>
      <c r="O928" s="72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776"/>
      <c r="C929" s="386"/>
      <c r="D929" s="385"/>
      <c r="E929" s="385"/>
      <c r="F929" s="385"/>
      <c r="G929" s="108"/>
      <c r="H929" s="2"/>
      <c r="I929" s="2"/>
      <c r="J929" s="2"/>
      <c r="K929" s="720"/>
      <c r="L929" s="2"/>
      <c r="M929" s="2"/>
      <c r="N929" s="721"/>
      <c r="O929" s="72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776"/>
      <c r="C930" s="386"/>
      <c r="D930" s="385"/>
      <c r="E930" s="385"/>
      <c r="F930" s="385"/>
      <c r="G930" s="108"/>
      <c r="H930" s="2"/>
      <c r="I930" s="2"/>
      <c r="J930" s="2"/>
      <c r="K930" s="720"/>
      <c r="L930" s="2"/>
      <c r="M930" s="2"/>
      <c r="N930" s="721"/>
      <c r="O930" s="72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776"/>
      <c r="C931" s="386"/>
      <c r="D931" s="385"/>
      <c r="E931" s="385"/>
      <c r="F931" s="385"/>
      <c r="G931" s="108"/>
      <c r="H931" s="2"/>
      <c r="I931" s="2"/>
      <c r="J931" s="2"/>
      <c r="K931" s="720"/>
      <c r="L931" s="2"/>
      <c r="M931" s="2"/>
      <c r="N931" s="721"/>
      <c r="O931" s="72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776"/>
      <c r="C932" s="386"/>
      <c r="D932" s="385"/>
      <c r="E932" s="385"/>
      <c r="F932" s="385"/>
      <c r="G932" s="108"/>
      <c r="H932" s="2"/>
      <c r="I932" s="2"/>
      <c r="J932" s="2"/>
      <c r="K932" s="720"/>
      <c r="L932" s="2"/>
      <c r="M932" s="2"/>
      <c r="N932" s="721"/>
      <c r="O932" s="72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776"/>
      <c r="C933" s="386"/>
      <c r="D933" s="385"/>
      <c r="E933" s="385"/>
      <c r="F933" s="385"/>
      <c r="G933" s="108"/>
      <c r="H933" s="2"/>
      <c r="I933" s="2"/>
      <c r="J933" s="2"/>
      <c r="K933" s="720"/>
      <c r="L933" s="2"/>
      <c r="M933" s="2"/>
      <c r="N933" s="721"/>
      <c r="O933" s="72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776"/>
      <c r="C934" s="386"/>
      <c r="D934" s="385"/>
      <c r="E934" s="385"/>
      <c r="F934" s="385"/>
      <c r="G934" s="108"/>
      <c r="H934" s="2"/>
      <c r="I934" s="2"/>
      <c r="J934" s="2"/>
      <c r="K934" s="720"/>
      <c r="L934" s="2"/>
      <c r="M934" s="2"/>
      <c r="N934" s="721"/>
      <c r="O934" s="72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776"/>
      <c r="C935" s="386"/>
      <c r="D935" s="385"/>
      <c r="E935" s="385"/>
      <c r="F935" s="385"/>
      <c r="G935" s="108"/>
      <c r="H935" s="2"/>
      <c r="I935" s="2"/>
      <c r="J935" s="2"/>
      <c r="K935" s="720"/>
      <c r="L935" s="2"/>
      <c r="M935" s="2"/>
      <c r="N935" s="721"/>
      <c r="O935" s="72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776"/>
      <c r="C936" s="386"/>
      <c r="D936" s="385"/>
      <c r="E936" s="385"/>
      <c r="F936" s="385"/>
      <c r="G936" s="108"/>
      <c r="H936" s="2"/>
      <c r="I936" s="2"/>
      <c r="J936" s="2"/>
      <c r="K936" s="720"/>
      <c r="L936" s="2"/>
      <c r="M936" s="2"/>
      <c r="N936" s="721"/>
      <c r="O936" s="72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776"/>
      <c r="C937" s="386"/>
      <c r="D937" s="385"/>
      <c r="E937" s="385"/>
      <c r="F937" s="385"/>
      <c r="G937" s="108"/>
      <c r="H937" s="2"/>
      <c r="I937" s="2"/>
      <c r="J937" s="2"/>
      <c r="K937" s="720"/>
      <c r="L937" s="2"/>
      <c r="M937" s="2"/>
      <c r="N937" s="721"/>
      <c r="O937" s="72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776"/>
      <c r="C938" s="386"/>
      <c r="D938" s="385"/>
      <c r="E938" s="385"/>
      <c r="F938" s="385"/>
      <c r="G938" s="108"/>
      <c r="H938" s="2"/>
      <c r="I938" s="2"/>
      <c r="J938" s="2"/>
      <c r="K938" s="720"/>
      <c r="L938" s="2"/>
      <c r="M938" s="2"/>
      <c r="N938" s="721"/>
      <c r="O938" s="72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776"/>
      <c r="C939" s="386"/>
      <c r="D939" s="385"/>
      <c r="E939" s="385"/>
      <c r="F939" s="385"/>
      <c r="G939" s="108"/>
      <c r="H939" s="2"/>
      <c r="I939" s="2"/>
      <c r="J939" s="2"/>
      <c r="K939" s="720"/>
      <c r="L939" s="2"/>
      <c r="M939" s="2"/>
      <c r="N939" s="721"/>
      <c r="O939" s="72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776"/>
      <c r="C940" s="386"/>
      <c r="D940" s="385"/>
      <c r="E940" s="385"/>
      <c r="F940" s="385"/>
      <c r="G940" s="108"/>
      <c r="H940" s="2"/>
      <c r="I940" s="2"/>
      <c r="J940" s="2"/>
      <c r="K940" s="720"/>
      <c r="L940" s="2"/>
      <c r="M940" s="2"/>
      <c r="N940" s="721"/>
      <c r="O940" s="72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776"/>
      <c r="C941" s="386"/>
      <c r="D941" s="385"/>
      <c r="E941" s="385"/>
      <c r="F941" s="385"/>
      <c r="G941" s="108"/>
      <c r="H941" s="2"/>
      <c r="I941" s="2"/>
      <c r="J941" s="2"/>
      <c r="K941" s="720"/>
      <c r="L941" s="2"/>
      <c r="M941" s="2"/>
      <c r="N941" s="721"/>
      <c r="O941" s="72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776"/>
      <c r="C942" s="386"/>
      <c r="D942" s="385"/>
      <c r="E942" s="385"/>
      <c r="F942" s="385"/>
      <c r="G942" s="108"/>
      <c r="H942" s="2"/>
      <c r="I942" s="2"/>
      <c r="J942" s="2"/>
      <c r="K942" s="720"/>
      <c r="L942" s="2"/>
      <c r="M942" s="2"/>
      <c r="N942" s="721"/>
      <c r="O942" s="72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776"/>
      <c r="C943" s="386"/>
      <c r="D943" s="385"/>
      <c r="E943" s="385"/>
      <c r="F943" s="385"/>
      <c r="G943" s="108"/>
      <c r="H943" s="2"/>
      <c r="I943" s="2"/>
      <c r="J943" s="2"/>
      <c r="K943" s="720"/>
      <c r="L943" s="2"/>
      <c r="M943" s="2"/>
      <c r="N943" s="721"/>
      <c r="O943" s="72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776"/>
      <c r="C944" s="386"/>
      <c r="D944" s="385"/>
      <c r="E944" s="385"/>
      <c r="F944" s="385"/>
      <c r="G944" s="108"/>
      <c r="H944" s="2"/>
      <c r="I944" s="2"/>
      <c r="J944" s="2"/>
      <c r="K944" s="720"/>
      <c r="L944" s="2"/>
      <c r="M944" s="2"/>
      <c r="N944" s="721"/>
      <c r="O944" s="72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776"/>
      <c r="C945" s="386"/>
      <c r="D945" s="385"/>
      <c r="E945" s="385"/>
      <c r="F945" s="385"/>
      <c r="G945" s="108"/>
      <c r="H945" s="2"/>
      <c r="I945" s="2"/>
      <c r="J945" s="2"/>
      <c r="K945" s="720"/>
      <c r="L945" s="2"/>
      <c r="M945" s="2"/>
      <c r="N945" s="721"/>
      <c r="O945" s="72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776"/>
      <c r="C946" s="386"/>
      <c r="D946" s="385"/>
      <c r="E946" s="385"/>
      <c r="F946" s="385"/>
      <c r="G946" s="108"/>
      <c r="H946" s="2"/>
      <c r="I946" s="2"/>
      <c r="J946" s="2"/>
      <c r="K946" s="720"/>
      <c r="L946" s="2"/>
      <c r="M946" s="2"/>
      <c r="N946" s="721"/>
      <c r="O946" s="72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776"/>
      <c r="C947" s="386"/>
      <c r="D947" s="385"/>
      <c r="E947" s="385"/>
      <c r="F947" s="385"/>
      <c r="G947" s="108"/>
      <c r="H947" s="2"/>
      <c r="I947" s="2"/>
      <c r="J947" s="2"/>
      <c r="K947" s="720"/>
      <c r="L947" s="2"/>
      <c r="M947" s="2"/>
      <c r="N947" s="721"/>
      <c r="O947" s="72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776"/>
      <c r="C948" s="386"/>
      <c r="D948" s="385"/>
      <c r="E948" s="385"/>
      <c r="F948" s="385"/>
      <c r="G948" s="108"/>
      <c r="H948" s="2"/>
      <c r="I948" s="2"/>
      <c r="J948" s="2"/>
      <c r="K948" s="720"/>
      <c r="L948" s="2"/>
      <c r="M948" s="2"/>
      <c r="N948" s="721"/>
      <c r="O948" s="72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776"/>
      <c r="C949" s="386"/>
      <c r="D949" s="385"/>
      <c r="E949" s="385"/>
      <c r="F949" s="385"/>
      <c r="G949" s="108"/>
      <c r="H949" s="2"/>
      <c r="I949" s="2"/>
      <c r="J949" s="2"/>
      <c r="K949" s="720"/>
      <c r="L949" s="2"/>
      <c r="M949" s="2"/>
      <c r="N949" s="721"/>
      <c r="O949" s="72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776"/>
      <c r="C950" s="386"/>
      <c r="D950" s="385"/>
      <c r="E950" s="385"/>
      <c r="F950" s="385"/>
      <c r="G950" s="108"/>
      <c r="H950" s="2"/>
      <c r="I950" s="2"/>
      <c r="J950" s="2"/>
      <c r="K950" s="720"/>
      <c r="L950" s="2"/>
      <c r="M950" s="2"/>
      <c r="N950" s="721"/>
      <c r="O950" s="72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776"/>
      <c r="C951" s="386"/>
      <c r="D951" s="385"/>
      <c r="E951" s="385"/>
      <c r="F951" s="385"/>
      <c r="G951" s="108"/>
      <c r="H951" s="2"/>
      <c r="I951" s="2"/>
      <c r="J951" s="2"/>
      <c r="K951" s="720"/>
      <c r="L951" s="2"/>
      <c r="M951" s="2"/>
      <c r="N951" s="721"/>
      <c r="O951" s="72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776"/>
      <c r="C952" s="386"/>
      <c r="D952" s="385"/>
      <c r="E952" s="385"/>
      <c r="F952" s="385"/>
      <c r="G952" s="108"/>
      <c r="H952" s="2"/>
      <c r="I952" s="2"/>
      <c r="J952" s="2"/>
      <c r="K952" s="720"/>
      <c r="L952" s="2"/>
      <c r="M952" s="2"/>
      <c r="N952" s="721"/>
      <c r="O952" s="72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776"/>
      <c r="C953" s="386"/>
      <c r="D953" s="385"/>
      <c r="E953" s="385"/>
      <c r="F953" s="385"/>
      <c r="G953" s="108"/>
      <c r="H953" s="2"/>
      <c r="I953" s="2"/>
      <c r="J953" s="2"/>
      <c r="K953" s="720"/>
      <c r="L953" s="2"/>
      <c r="M953" s="2"/>
      <c r="N953" s="721"/>
      <c r="O953" s="72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776"/>
      <c r="C954" s="386"/>
      <c r="D954" s="385"/>
      <c r="E954" s="385"/>
      <c r="F954" s="385"/>
      <c r="G954" s="108"/>
      <c r="H954" s="2"/>
      <c r="I954" s="2"/>
      <c r="J954" s="2"/>
      <c r="K954" s="720"/>
      <c r="L954" s="2"/>
      <c r="M954" s="2"/>
      <c r="N954" s="721"/>
      <c r="O954" s="72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776"/>
      <c r="C955" s="386"/>
      <c r="D955" s="385"/>
      <c r="E955" s="385"/>
      <c r="F955" s="385"/>
      <c r="G955" s="108"/>
      <c r="H955" s="2"/>
      <c r="I955" s="2"/>
      <c r="J955" s="2"/>
      <c r="K955" s="720"/>
      <c r="L955" s="2"/>
      <c r="M955" s="2"/>
      <c r="N955" s="721"/>
      <c r="O955" s="72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776"/>
      <c r="C956" s="386"/>
      <c r="D956" s="385"/>
      <c r="E956" s="385"/>
      <c r="F956" s="385"/>
      <c r="G956" s="108"/>
      <c r="H956" s="2"/>
      <c r="I956" s="2"/>
      <c r="J956" s="2"/>
      <c r="K956" s="720"/>
      <c r="L956" s="2"/>
      <c r="M956" s="2"/>
      <c r="N956" s="721"/>
      <c r="O956" s="72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776"/>
      <c r="C957" s="386"/>
      <c r="D957" s="385"/>
      <c r="E957" s="385"/>
      <c r="F957" s="385"/>
      <c r="G957" s="108"/>
      <c r="H957" s="2"/>
      <c r="I957" s="2"/>
      <c r="J957" s="2"/>
      <c r="K957" s="720"/>
      <c r="L957" s="2"/>
      <c r="M957" s="2"/>
      <c r="N957" s="721"/>
      <c r="O957" s="72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776"/>
      <c r="C958" s="386"/>
      <c r="D958" s="385"/>
      <c r="E958" s="385"/>
      <c r="F958" s="385"/>
      <c r="G958" s="108"/>
      <c r="H958" s="2"/>
      <c r="I958" s="2"/>
      <c r="J958" s="2"/>
      <c r="K958" s="720"/>
      <c r="L958" s="2"/>
      <c r="M958" s="2"/>
      <c r="N958" s="721"/>
      <c r="O958" s="72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776"/>
      <c r="C959" s="386"/>
      <c r="D959" s="385"/>
      <c r="E959" s="385"/>
      <c r="F959" s="385"/>
      <c r="G959" s="108"/>
      <c r="H959" s="2"/>
      <c r="I959" s="2"/>
      <c r="J959" s="2"/>
      <c r="K959" s="720"/>
      <c r="L959" s="2"/>
      <c r="M959" s="2"/>
      <c r="N959" s="721"/>
      <c r="O959" s="72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776"/>
      <c r="C960" s="386"/>
      <c r="D960" s="385"/>
      <c r="E960" s="385"/>
      <c r="F960" s="385"/>
      <c r="G960" s="108"/>
      <c r="H960" s="2"/>
      <c r="I960" s="2"/>
      <c r="J960" s="2"/>
      <c r="K960" s="720"/>
      <c r="L960" s="2"/>
      <c r="M960" s="2"/>
      <c r="N960" s="721"/>
      <c r="O960" s="72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776"/>
      <c r="C961" s="386"/>
      <c r="D961" s="385"/>
      <c r="E961" s="385"/>
      <c r="F961" s="385"/>
      <c r="G961" s="108"/>
      <c r="H961" s="2"/>
      <c r="I961" s="2"/>
      <c r="J961" s="2"/>
      <c r="K961" s="720"/>
      <c r="L961" s="2"/>
      <c r="M961" s="2"/>
      <c r="N961" s="721"/>
      <c r="O961" s="72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776"/>
      <c r="C962" s="386"/>
      <c r="D962" s="385"/>
      <c r="E962" s="385"/>
      <c r="F962" s="385"/>
      <c r="G962" s="108"/>
      <c r="H962" s="2"/>
      <c r="I962" s="2"/>
      <c r="J962" s="2"/>
      <c r="K962" s="720"/>
      <c r="L962" s="2"/>
      <c r="M962" s="2"/>
      <c r="N962" s="721"/>
      <c r="O962" s="72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776"/>
      <c r="C963" s="386"/>
      <c r="D963" s="385"/>
      <c r="E963" s="385"/>
      <c r="F963" s="385"/>
      <c r="G963" s="108"/>
      <c r="H963" s="2"/>
      <c r="I963" s="2"/>
      <c r="J963" s="2"/>
      <c r="K963" s="720"/>
      <c r="L963" s="2"/>
      <c r="M963" s="2"/>
      <c r="N963" s="721"/>
      <c r="O963" s="72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776"/>
      <c r="C964" s="386"/>
      <c r="D964" s="385"/>
      <c r="E964" s="385"/>
      <c r="F964" s="385"/>
      <c r="G964" s="108"/>
      <c r="H964" s="2"/>
      <c r="I964" s="2"/>
      <c r="J964" s="2"/>
      <c r="K964" s="720"/>
      <c r="L964" s="2"/>
      <c r="M964" s="2"/>
      <c r="N964" s="721"/>
      <c r="O964" s="72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776"/>
      <c r="C965" s="386"/>
      <c r="D965" s="385"/>
      <c r="E965" s="385"/>
      <c r="F965" s="385"/>
      <c r="G965" s="108"/>
      <c r="H965" s="2"/>
      <c r="I965" s="2"/>
      <c r="J965" s="2"/>
      <c r="K965" s="720"/>
      <c r="L965" s="2"/>
      <c r="M965" s="2"/>
      <c r="N965" s="721"/>
      <c r="O965" s="72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776"/>
      <c r="C966" s="386"/>
      <c r="D966" s="385"/>
      <c r="E966" s="385"/>
      <c r="F966" s="385"/>
      <c r="G966" s="108"/>
      <c r="H966" s="2"/>
      <c r="I966" s="2"/>
      <c r="J966" s="2"/>
      <c r="K966" s="720"/>
      <c r="L966" s="2"/>
      <c r="M966" s="2"/>
      <c r="N966" s="721"/>
      <c r="O966" s="72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776"/>
      <c r="C967" s="386"/>
      <c r="D967" s="385"/>
      <c r="E967" s="385"/>
      <c r="F967" s="385"/>
      <c r="G967" s="108"/>
      <c r="H967" s="2"/>
      <c r="I967" s="2"/>
      <c r="J967" s="2"/>
      <c r="K967" s="720"/>
      <c r="L967" s="2"/>
      <c r="M967" s="2"/>
      <c r="N967" s="721"/>
      <c r="O967" s="72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776"/>
      <c r="C968" s="386"/>
      <c r="D968" s="385"/>
      <c r="E968" s="385"/>
      <c r="F968" s="385"/>
      <c r="G968" s="108"/>
      <c r="H968" s="2"/>
      <c r="I968" s="2"/>
      <c r="J968" s="2"/>
      <c r="K968" s="720"/>
      <c r="L968" s="2"/>
      <c r="M968" s="2"/>
      <c r="N968" s="721"/>
      <c r="O968" s="72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776"/>
      <c r="C969" s="386"/>
      <c r="D969" s="385"/>
      <c r="E969" s="385"/>
      <c r="F969" s="385"/>
      <c r="G969" s="108"/>
      <c r="H969" s="2"/>
      <c r="I969" s="2"/>
      <c r="J969" s="2"/>
      <c r="K969" s="720"/>
      <c r="L969" s="2"/>
      <c r="M969" s="2"/>
      <c r="N969" s="721"/>
      <c r="O969" s="72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776"/>
      <c r="C970" s="386"/>
      <c r="D970" s="385"/>
      <c r="E970" s="385"/>
      <c r="F970" s="385"/>
      <c r="G970" s="108"/>
      <c r="H970" s="2"/>
      <c r="I970" s="2"/>
      <c r="J970" s="2"/>
      <c r="K970" s="720"/>
      <c r="L970" s="2"/>
      <c r="M970" s="2"/>
      <c r="N970" s="721"/>
      <c r="O970" s="72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776"/>
      <c r="C971" s="386"/>
      <c r="D971" s="385"/>
      <c r="E971" s="385"/>
      <c r="F971" s="385"/>
      <c r="G971" s="108"/>
      <c r="H971" s="2"/>
      <c r="I971" s="2"/>
      <c r="J971" s="2"/>
      <c r="K971" s="720"/>
      <c r="L971" s="2"/>
      <c r="M971" s="2"/>
      <c r="N971" s="721"/>
      <c r="O971" s="72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776"/>
      <c r="C972" s="386"/>
      <c r="D972" s="385"/>
      <c r="E972" s="385"/>
      <c r="F972" s="385"/>
      <c r="G972" s="108"/>
      <c r="H972" s="2"/>
      <c r="I972" s="2"/>
      <c r="J972" s="2"/>
      <c r="K972" s="720"/>
      <c r="L972" s="2"/>
      <c r="M972" s="2"/>
      <c r="N972" s="721"/>
      <c r="O972" s="72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776"/>
      <c r="C973" s="386"/>
      <c r="D973" s="385"/>
      <c r="E973" s="385"/>
      <c r="F973" s="385"/>
      <c r="G973" s="108"/>
      <c r="H973" s="2"/>
      <c r="I973" s="2"/>
      <c r="J973" s="2"/>
      <c r="K973" s="720"/>
      <c r="L973" s="2"/>
      <c r="M973" s="2"/>
      <c r="N973" s="721"/>
      <c r="O973" s="72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776"/>
      <c r="C974" s="386"/>
      <c r="D974" s="385"/>
      <c r="E974" s="385"/>
      <c r="F974" s="385"/>
      <c r="G974" s="108"/>
      <c r="H974" s="2"/>
      <c r="I974" s="2"/>
      <c r="J974" s="2"/>
      <c r="K974" s="720"/>
      <c r="L974" s="2"/>
      <c r="M974" s="2"/>
      <c r="N974" s="721"/>
      <c r="O974" s="72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776"/>
      <c r="C975" s="386"/>
      <c r="D975" s="385"/>
      <c r="E975" s="385"/>
      <c r="F975" s="385"/>
      <c r="G975" s="108"/>
      <c r="H975" s="2"/>
      <c r="I975" s="2"/>
      <c r="J975" s="2"/>
      <c r="K975" s="720"/>
      <c r="L975" s="2"/>
      <c r="M975" s="2"/>
      <c r="N975" s="721"/>
      <c r="O975" s="72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776"/>
      <c r="C976" s="386"/>
      <c r="D976" s="385"/>
      <c r="E976" s="385"/>
      <c r="F976" s="385"/>
      <c r="G976" s="108"/>
      <c r="H976" s="2"/>
      <c r="I976" s="2"/>
      <c r="J976" s="2"/>
      <c r="K976" s="720"/>
      <c r="L976" s="2"/>
      <c r="M976" s="2"/>
      <c r="N976" s="721"/>
      <c r="O976" s="72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776"/>
      <c r="C977" s="386"/>
      <c r="D977" s="385"/>
      <c r="E977" s="385"/>
      <c r="F977" s="385"/>
      <c r="G977" s="108"/>
      <c r="H977" s="2"/>
      <c r="I977" s="2"/>
      <c r="J977" s="2"/>
      <c r="K977" s="720"/>
      <c r="L977" s="2"/>
      <c r="M977" s="2"/>
      <c r="N977" s="721"/>
      <c r="O977" s="72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776"/>
      <c r="C978" s="386"/>
      <c r="D978" s="385"/>
      <c r="E978" s="385"/>
      <c r="F978" s="385"/>
      <c r="G978" s="108"/>
      <c r="H978" s="2"/>
      <c r="I978" s="2"/>
      <c r="J978" s="2"/>
      <c r="K978" s="720"/>
      <c r="L978" s="2"/>
      <c r="M978" s="2"/>
      <c r="N978" s="721"/>
      <c r="O978" s="72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776"/>
      <c r="C979" s="386"/>
      <c r="D979" s="385"/>
      <c r="E979" s="385"/>
      <c r="F979" s="385"/>
      <c r="G979" s="108"/>
      <c r="H979" s="2"/>
      <c r="I979" s="2"/>
      <c r="J979" s="2"/>
      <c r="K979" s="720"/>
      <c r="L979" s="2"/>
      <c r="M979" s="2"/>
      <c r="N979" s="721"/>
      <c r="O979" s="72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776"/>
      <c r="C980" s="386"/>
      <c r="D980" s="385"/>
      <c r="E980" s="385"/>
      <c r="F980" s="385"/>
      <c r="G980" s="108"/>
      <c r="H980" s="2"/>
      <c r="I980" s="2"/>
      <c r="J980" s="2"/>
      <c r="K980" s="720"/>
      <c r="L980" s="2"/>
      <c r="M980" s="2"/>
      <c r="N980" s="721"/>
      <c r="O980" s="72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776"/>
      <c r="C981" s="386"/>
      <c r="D981" s="385"/>
      <c r="E981" s="385"/>
      <c r="F981" s="385"/>
      <c r="G981" s="108"/>
      <c r="H981" s="2"/>
      <c r="I981" s="2"/>
      <c r="J981" s="2"/>
      <c r="K981" s="720"/>
      <c r="L981" s="2"/>
      <c r="M981" s="2"/>
      <c r="N981" s="721"/>
      <c r="O981" s="72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776"/>
      <c r="C982" s="386"/>
      <c r="D982" s="385"/>
      <c r="E982" s="385"/>
      <c r="F982" s="385"/>
      <c r="G982" s="108"/>
      <c r="H982" s="2"/>
      <c r="I982" s="2"/>
      <c r="J982" s="2"/>
      <c r="K982" s="720"/>
      <c r="L982" s="2"/>
      <c r="M982" s="2"/>
      <c r="N982" s="721"/>
      <c r="O982" s="72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776"/>
      <c r="C983" s="386"/>
      <c r="D983" s="385"/>
      <c r="E983" s="385"/>
      <c r="F983" s="385"/>
      <c r="G983" s="108"/>
      <c r="H983" s="2"/>
      <c r="I983" s="2"/>
      <c r="J983" s="2"/>
      <c r="K983" s="720"/>
      <c r="L983" s="2"/>
      <c r="M983" s="2"/>
      <c r="N983" s="721"/>
      <c r="O983" s="72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776"/>
      <c r="C984" s="386"/>
      <c r="D984" s="385"/>
      <c r="E984" s="385"/>
      <c r="F984" s="385"/>
      <c r="G984" s="108"/>
      <c r="H984" s="2"/>
      <c r="I984" s="2"/>
      <c r="J984" s="2"/>
      <c r="K984" s="720"/>
      <c r="L984" s="2"/>
      <c r="M984" s="2"/>
      <c r="N984" s="721"/>
      <c r="O984" s="72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776"/>
      <c r="C985" s="386"/>
      <c r="D985" s="385"/>
      <c r="E985" s="385"/>
      <c r="F985" s="385"/>
      <c r="G985" s="108"/>
      <c r="H985" s="2"/>
      <c r="I985" s="2"/>
      <c r="J985" s="2"/>
      <c r="K985" s="720"/>
      <c r="L985" s="2"/>
      <c r="M985" s="2"/>
      <c r="N985" s="721"/>
      <c r="O985" s="72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776"/>
      <c r="C986" s="386"/>
      <c r="D986" s="385"/>
      <c r="E986" s="385"/>
      <c r="F986" s="385"/>
      <c r="G986" s="108"/>
      <c r="H986" s="2"/>
      <c r="I986" s="2"/>
      <c r="J986" s="2"/>
      <c r="K986" s="720"/>
      <c r="L986" s="2"/>
      <c r="M986" s="2"/>
      <c r="N986" s="721"/>
      <c r="O986" s="72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776"/>
      <c r="C987" s="386"/>
      <c r="D987" s="385"/>
      <c r="E987" s="385"/>
      <c r="F987" s="385"/>
      <c r="G987" s="108"/>
      <c r="H987" s="2"/>
      <c r="I987" s="2"/>
      <c r="J987" s="2"/>
      <c r="K987" s="720"/>
      <c r="L987" s="2"/>
      <c r="M987" s="2"/>
      <c r="N987" s="721"/>
      <c r="O987" s="72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776"/>
      <c r="C988" s="386"/>
      <c r="D988" s="385"/>
      <c r="E988" s="385"/>
      <c r="F988" s="385"/>
      <c r="G988" s="108"/>
      <c r="H988" s="2"/>
      <c r="I988" s="2"/>
      <c r="J988" s="2"/>
      <c r="K988" s="720"/>
      <c r="L988" s="2"/>
      <c r="M988" s="2"/>
      <c r="N988" s="721"/>
      <c r="O988" s="72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776"/>
      <c r="C989" s="386"/>
      <c r="D989" s="385"/>
      <c r="E989" s="385"/>
      <c r="F989" s="385"/>
      <c r="G989" s="108"/>
      <c r="H989" s="2"/>
      <c r="I989" s="2"/>
      <c r="J989" s="2"/>
      <c r="K989" s="720"/>
      <c r="L989" s="2"/>
      <c r="M989" s="2"/>
      <c r="N989" s="721"/>
      <c r="O989" s="72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776"/>
      <c r="C990" s="386"/>
      <c r="D990" s="385"/>
      <c r="E990" s="385"/>
      <c r="F990" s="385"/>
      <c r="G990" s="108"/>
      <c r="H990" s="2"/>
      <c r="I990" s="2"/>
      <c r="J990" s="2"/>
      <c r="K990" s="720"/>
      <c r="L990" s="2"/>
      <c r="M990" s="2"/>
      <c r="N990" s="721"/>
      <c r="O990" s="72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776"/>
      <c r="C991" s="386"/>
      <c r="D991" s="385"/>
      <c r="E991" s="385"/>
      <c r="F991" s="385"/>
      <c r="G991" s="108"/>
      <c r="H991" s="2"/>
      <c r="I991" s="2"/>
      <c r="J991" s="2"/>
      <c r="K991" s="720"/>
      <c r="L991" s="2"/>
      <c r="M991" s="2"/>
      <c r="N991" s="721"/>
      <c r="O991" s="72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776"/>
      <c r="C992" s="386"/>
      <c r="D992" s="385"/>
      <c r="E992" s="385"/>
      <c r="F992" s="385"/>
      <c r="G992" s="108"/>
      <c r="H992" s="2"/>
      <c r="I992" s="2"/>
      <c r="J992" s="2"/>
      <c r="K992" s="720"/>
      <c r="L992" s="2"/>
      <c r="M992" s="2"/>
      <c r="N992" s="721"/>
      <c r="O992" s="72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776"/>
      <c r="C993" s="386"/>
      <c r="D993" s="385"/>
      <c r="E993" s="385"/>
      <c r="F993" s="385"/>
      <c r="G993" s="108"/>
      <c r="H993" s="2"/>
      <c r="I993" s="2"/>
      <c r="J993" s="2"/>
      <c r="K993" s="720"/>
      <c r="L993" s="2"/>
      <c r="M993" s="2"/>
      <c r="N993" s="721"/>
      <c r="O993" s="72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776"/>
      <c r="C994" s="386"/>
      <c r="D994" s="385"/>
      <c r="E994" s="385"/>
      <c r="F994" s="385"/>
      <c r="G994" s="108"/>
      <c r="H994" s="2"/>
      <c r="I994" s="2"/>
      <c r="J994" s="2"/>
      <c r="K994" s="720"/>
      <c r="L994" s="2"/>
      <c r="M994" s="2"/>
      <c r="N994" s="721"/>
      <c r="O994" s="72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776"/>
      <c r="C995" s="386"/>
      <c r="D995" s="385"/>
      <c r="E995" s="385"/>
      <c r="F995" s="385"/>
      <c r="G995" s="108"/>
      <c r="H995" s="2"/>
      <c r="I995" s="2"/>
      <c r="J995" s="2"/>
      <c r="K995" s="720"/>
      <c r="L995" s="2"/>
      <c r="M995" s="2"/>
      <c r="N995" s="721"/>
      <c r="O995" s="72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776"/>
      <c r="C996" s="386"/>
      <c r="D996" s="385"/>
      <c r="E996" s="385"/>
      <c r="F996" s="385"/>
      <c r="G996" s="108"/>
      <c r="H996" s="2"/>
      <c r="I996" s="2"/>
      <c r="J996" s="2"/>
      <c r="K996" s="720"/>
      <c r="L996" s="2"/>
      <c r="M996" s="2"/>
      <c r="N996" s="721"/>
      <c r="O996" s="72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776"/>
      <c r="C997" s="386"/>
      <c r="D997" s="385"/>
      <c r="E997" s="385"/>
      <c r="F997" s="385"/>
      <c r="G997" s="108"/>
      <c r="H997" s="2"/>
      <c r="I997" s="2"/>
      <c r="J997" s="2"/>
      <c r="K997" s="720"/>
      <c r="L997" s="2"/>
      <c r="M997" s="2"/>
      <c r="N997" s="721"/>
      <c r="O997" s="72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776"/>
      <c r="C998" s="386"/>
      <c r="D998" s="385"/>
      <c r="E998" s="385"/>
      <c r="F998" s="385"/>
      <c r="G998" s="108"/>
      <c r="H998" s="2"/>
      <c r="I998" s="2"/>
      <c r="J998" s="2"/>
      <c r="K998" s="720"/>
      <c r="L998" s="2"/>
      <c r="M998" s="2"/>
      <c r="N998" s="721"/>
      <c r="O998" s="72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776"/>
      <c r="C999" s="386"/>
      <c r="D999" s="385"/>
      <c r="E999" s="385"/>
      <c r="F999" s="385"/>
      <c r="G999" s="108"/>
      <c r="H999" s="2"/>
      <c r="I999" s="2"/>
      <c r="J999" s="2"/>
      <c r="K999" s="720"/>
      <c r="L999" s="2"/>
      <c r="M999" s="2"/>
      <c r="N999" s="721"/>
      <c r="O999" s="72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776"/>
      <c r="C1000" s="386"/>
      <c r="D1000" s="385"/>
      <c r="E1000" s="385"/>
      <c r="F1000" s="385"/>
      <c r="G1000" s="108"/>
      <c r="H1000" s="2"/>
      <c r="I1000" s="2"/>
      <c r="J1000" s="2"/>
      <c r="K1000" s="720"/>
      <c r="L1000" s="2"/>
      <c r="M1000" s="2"/>
      <c r="N1000" s="721"/>
      <c r="O1000" s="72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A1:I1"/>
    <mergeCell ref="A2:I2"/>
    <mergeCell ref="B3:B4"/>
    <mergeCell ref="C3:C4"/>
    <mergeCell ref="D3:D4"/>
    <mergeCell ref="E3:F4"/>
    <mergeCell ref="G3:G4"/>
    <mergeCell ref="E5:F14"/>
    <mergeCell ref="E15:F17"/>
    <mergeCell ref="E18:F20"/>
    <mergeCell ref="E21:F23"/>
    <mergeCell ref="E24:F25"/>
    <mergeCell ref="E26:F27"/>
    <mergeCell ref="A3:A4"/>
    <mergeCell ref="A5:A14"/>
    <mergeCell ref="B5:B14"/>
    <mergeCell ref="C5:C14"/>
    <mergeCell ref="A15:A17"/>
    <mergeCell ref="B15:B17"/>
    <mergeCell ref="C15:C17"/>
    <mergeCell ref="A18:A20"/>
    <mergeCell ref="B18:B20"/>
    <mergeCell ref="C18:C20"/>
    <mergeCell ref="A21:A23"/>
    <mergeCell ref="B21:B23"/>
    <mergeCell ref="C21:C23"/>
    <mergeCell ref="C24:C25"/>
    <mergeCell ref="A32:I32"/>
    <mergeCell ref="A33:I33"/>
    <mergeCell ref="A34:I34"/>
    <mergeCell ref="A24:B25"/>
    <mergeCell ref="A26:B27"/>
    <mergeCell ref="C26:C27"/>
    <mergeCell ref="A28:I28"/>
    <mergeCell ref="A29:I29"/>
    <mergeCell ref="A30:I30"/>
    <mergeCell ref="A31:I31"/>
  </mergeCells>
  <hyperlinks>
    <hyperlink r:id="rId1" ref="A34"/>
  </hyperlinks>
  <printOptions/>
  <pageMargins bottom="0.75" footer="0.0" header="0.0" left="0.7" right="0.7" top="0.75"/>
  <pageSetup paperSize="9" scale="86" orientation="portrait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6000"/>
    <pageSetUpPr/>
  </sheetPr>
  <sheetViews>
    <sheetView workbookViewId="0"/>
  </sheetViews>
  <sheetFormatPr customHeight="1" defaultColWidth="14.43" defaultRowHeight="15.0"/>
  <cols>
    <col customWidth="1" min="1" max="1" width="53.43"/>
    <col customWidth="1" min="2" max="2" width="11.14"/>
    <col customWidth="1" min="3" max="3" width="8.14"/>
    <col customWidth="1" min="4" max="5" width="11.86"/>
    <col customWidth="1" min="6" max="26" width="8.71"/>
  </cols>
  <sheetData>
    <row r="1" ht="22.5" customHeight="1">
      <c r="A1" s="693" t="s">
        <v>634</v>
      </c>
      <c r="F1" s="13"/>
    </row>
    <row r="2" ht="21.0" customHeight="1">
      <c r="A2" s="694">
        <v>44752.0</v>
      </c>
      <c r="F2" s="13"/>
    </row>
    <row r="3" ht="18.0" customHeight="1">
      <c r="A3" s="695" t="s">
        <v>250</v>
      </c>
      <c r="B3" s="696"/>
      <c r="C3" s="696"/>
      <c r="D3" s="696"/>
      <c r="E3" s="69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43.5" customHeight="1">
      <c r="A4" s="777" t="s">
        <v>392</v>
      </c>
      <c r="B4" s="778" t="s">
        <v>635</v>
      </c>
      <c r="C4" s="779" t="s">
        <v>255</v>
      </c>
      <c r="D4" s="780" t="s">
        <v>636</v>
      </c>
      <c r="E4" s="781" t="s">
        <v>637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3.25" customHeight="1">
      <c r="A5" s="782" t="s">
        <v>638</v>
      </c>
      <c r="B5" s="119"/>
      <c r="C5" s="119"/>
      <c r="D5" s="119"/>
      <c r="E5" s="11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783" t="s">
        <v>639</v>
      </c>
      <c r="B6" s="712">
        <v>5.0</v>
      </c>
      <c r="C6" s="713" t="s">
        <v>640</v>
      </c>
      <c r="D6" s="714">
        <v>625.0</v>
      </c>
      <c r="E6" s="715">
        <v>843.75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783" t="s">
        <v>641</v>
      </c>
      <c r="B7" s="712">
        <v>10.0</v>
      </c>
      <c r="C7" s="713" t="s">
        <v>640</v>
      </c>
      <c r="D7" s="714">
        <v>1125.0</v>
      </c>
      <c r="E7" s="715">
        <v>1518.75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783" t="s">
        <v>642</v>
      </c>
      <c r="B8" s="712">
        <v>5.0</v>
      </c>
      <c r="C8" s="713" t="s">
        <v>640</v>
      </c>
      <c r="D8" s="714">
        <v>825.0</v>
      </c>
      <c r="E8" s="715">
        <v>1113.75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75" customHeight="1">
      <c r="A9" s="783" t="s">
        <v>642</v>
      </c>
      <c r="B9" s="712">
        <v>10.0</v>
      </c>
      <c r="C9" s="713" t="s">
        <v>640</v>
      </c>
      <c r="D9" s="714">
        <v>1487.5</v>
      </c>
      <c r="E9" s="715">
        <v>2008.125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783" t="s">
        <v>643</v>
      </c>
      <c r="B10" s="712">
        <v>5.0</v>
      </c>
      <c r="C10" s="713" t="s">
        <v>640</v>
      </c>
      <c r="D10" s="714">
        <v>587.5</v>
      </c>
      <c r="E10" s="715">
        <v>793.125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783" t="s">
        <v>643</v>
      </c>
      <c r="B11" s="712">
        <v>10.0</v>
      </c>
      <c r="C11" s="713" t="s">
        <v>640</v>
      </c>
      <c r="D11" s="714">
        <v>1062.5</v>
      </c>
      <c r="E11" s="715">
        <v>1434.375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783" t="s">
        <v>643</v>
      </c>
      <c r="B12" s="712">
        <v>20.0</v>
      </c>
      <c r="C12" s="713" t="s">
        <v>640</v>
      </c>
      <c r="D12" s="714">
        <v>2012.5</v>
      </c>
      <c r="E12" s="715">
        <v>2716.875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783" t="s">
        <v>644</v>
      </c>
      <c r="B13" s="712">
        <v>5.0</v>
      </c>
      <c r="C13" s="713" t="s">
        <v>640</v>
      </c>
      <c r="D13" s="714">
        <v>793.75</v>
      </c>
      <c r="E13" s="715">
        <v>1071.5625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5.75" customHeight="1">
      <c r="A14" s="783" t="s">
        <v>644</v>
      </c>
      <c r="B14" s="712">
        <v>10.0</v>
      </c>
      <c r="C14" s="713" t="s">
        <v>640</v>
      </c>
      <c r="D14" s="714">
        <v>1425.0</v>
      </c>
      <c r="E14" s="715">
        <v>1923.75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783" t="s">
        <v>644</v>
      </c>
      <c r="B15" s="712">
        <v>20.0</v>
      </c>
      <c r="C15" s="713" t="s">
        <v>640</v>
      </c>
      <c r="D15" s="714">
        <v>2712.5</v>
      </c>
      <c r="E15" s="715">
        <v>3661.875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5.75" customHeight="1">
      <c r="A16" s="784"/>
      <c r="B16" s="712"/>
      <c r="C16" s="713"/>
      <c r="D16" s="714"/>
      <c r="E16" s="715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785" t="s">
        <v>645</v>
      </c>
      <c r="B17" s="786" t="s">
        <v>646</v>
      </c>
      <c r="C17" s="713" t="s">
        <v>647</v>
      </c>
      <c r="D17" s="714">
        <v>16.0</v>
      </c>
      <c r="E17" s="787">
        <v>25.0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784"/>
      <c r="B18" s="712"/>
      <c r="C18" s="713"/>
      <c r="D18" s="714"/>
      <c r="E18" s="715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717" t="s">
        <v>17</v>
      </c>
      <c r="B19" s="696"/>
      <c r="C19" s="696"/>
      <c r="D19" s="696"/>
      <c r="E19" s="69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76" t="s">
        <v>18</v>
      </c>
      <c r="F20" s="77"/>
      <c r="G20" s="77"/>
      <c r="H20" s="77"/>
      <c r="I20" s="7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76" t="s">
        <v>608</v>
      </c>
      <c r="F21" s="77"/>
      <c r="G21" s="77"/>
      <c r="H21" s="77"/>
      <c r="I21" s="7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78" t="s">
        <v>20</v>
      </c>
      <c r="F22" s="718"/>
      <c r="G22" s="77"/>
      <c r="H22" s="77"/>
      <c r="I22" s="7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/>
    <row r="24" ht="16.5" customHeight="1"/>
    <row r="25" ht="16.5" customHeight="1"/>
    <row r="26" ht="16.5" customHeight="1"/>
    <row r="27" ht="16.5" customHeight="1"/>
    <row r="28" ht="16.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E1"/>
    <mergeCell ref="A2:E2"/>
    <mergeCell ref="A3:E3"/>
    <mergeCell ref="A5:E5"/>
    <mergeCell ref="A19:E19"/>
    <mergeCell ref="A20:E20"/>
    <mergeCell ref="A21:E21"/>
    <mergeCell ref="A22:E22"/>
  </mergeCells>
  <hyperlinks>
    <hyperlink r:id="rId1" ref="A22"/>
  </hyperlinks>
  <printOptions/>
  <pageMargins bottom="0.75" footer="0.0" header="0.0" left="0.7" right="0.7" top="0.75"/>
  <pageSetup paperSize="9" scale="88"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9" max="9" width="16.14"/>
  </cols>
  <sheetData>
    <row r="1">
      <c r="A1" s="788" t="s">
        <v>18</v>
      </c>
    </row>
    <row r="2">
      <c r="A2" s="789" t="s">
        <v>648</v>
      </c>
    </row>
    <row r="3">
      <c r="A3" s="790" t="s">
        <v>42</v>
      </c>
    </row>
    <row r="4">
      <c r="A4" s="791" t="s">
        <v>649</v>
      </c>
    </row>
    <row r="5">
      <c r="A5" s="792" t="s">
        <v>392</v>
      </c>
      <c r="B5" s="105"/>
      <c r="C5" s="105"/>
      <c r="D5" s="251"/>
      <c r="E5" s="793" t="s">
        <v>650</v>
      </c>
      <c r="F5" s="794" t="s">
        <v>651</v>
      </c>
      <c r="G5" s="795" t="s">
        <v>31</v>
      </c>
      <c r="H5" s="251"/>
      <c r="I5" s="796" t="s">
        <v>32</v>
      </c>
    </row>
    <row r="6">
      <c r="A6" s="122"/>
      <c r="B6" s="170"/>
      <c r="C6" s="170"/>
      <c r="D6" s="198"/>
      <c r="E6" s="143"/>
      <c r="F6" s="143"/>
      <c r="G6" s="122"/>
      <c r="H6" s="198"/>
      <c r="I6" s="143"/>
    </row>
    <row r="7">
      <c r="A7" s="797" t="s">
        <v>652</v>
      </c>
      <c r="B7" s="119"/>
      <c r="C7" s="119"/>
      <c r="D7" s="119"/>
      <c r="E7" s="119"/>
      <c r="F7" s="119"/>
      <c r="G7" s="119"/>
      <c r="H7" s="119"/>
      <c r="I7" s="117"/>
    </row>
    <row r="8">
      <c r="A8" s="519" t="s">
        <v>653</v>
      </c>
      <c r="B8" s="119"/>
      <c r="C8" s="119"/>
      <c r="D8" s="117"/>
      <c r="E8" s="515">
        <v>100.0</v>
      </c>
      <c r="F8" s="515" t="s">
        <v>654</v>
      </c>
      <c r="G8" s="798" t="s">
        <v>426</v>
      </c>
      <c r="H8" s="117"/>
      <c r="I8" s="799" t="s">
        <v>655</v>
      </c>
    </row>
    <row r="9">
      <c r="A9" s="519" t="s">
        <v>656</v>
      </c>
      <c r="B9" s="119"/>
      <c r="C9" s="119"/>
      <c r="D9" s="117"/>
      <c r="E9" s="515">
        <v>100.0</v>
      </c>
      <c r="F9" s="515" t="s">
        <v>654</v>
      </c>
      <c r="G9" s="798" t="s">
        <v>657</v>
      </c>
      <c r="H9" s="117"/>
      <c r="I9" s="799" t="s">
        <v>658</v>
      </c>
    </row>
    <row r="10">
      <c r="A10" s="519" t="s">
        <v>659</v>
      </c>
      <c r="B10" s="119"/>
      <c r="C10" s="119"/>
      <c r="D10" s="117"/>
      <c r="E10" s="515">
        <v>100.0</v>
      </c>
      <c r="F10" s="515" t="s">
        <v>654</v>
      </c>
      <c r="G10" s="798" t="s">
        <v>660</v>
      </c>
      <c r="H10" s="117"/>
      <c r="I10" s="799" t="s">
        <v>661</v>
      </c>
    </row>
    <row r="11">
      <c r="A11" s="519" t="s">
        <v>662</v>
      </c>
      <c r="B11" s="119"/>
      <c r="C11" s="119"/>
      <c r="D11" s="117"/>
      <c r="E11" s="515">
        <v>50.0</v>
      </c>
      <c r="F11" s="515" t="s">
        <v>654</v>
      </c>
      <c r="G11" s="798" t="s">
        <v>434</v>
      </c>
      <c r="H11" s="117"/>
      <c r="I11" s="799" t="s">
        <v>663</v>
      </c>
    </row>
    <row r="12">
      <c r="A12" s="519" t="s">
        <v>664</v>
      </c>
      <c r="B12" s="119"/>
      <c r="C12" s="119"/>
      <c r="D12" s="117"/>
      <c r="E12" s="515">
        <v>50.0</v>
      </c>
      <c r="F12" s="515" t="s">
        <v>654</v>
      </c>
      <c r="G12" s="798" t="s">
        <v>665</v>
      </c>
      <c r="H12" s="117"/>
      <c r="I12" s="799" t="s">
        <v>657</v>
      </c>
    </row>
    <row r="13">
      <c r="A13" s="519" t="s">
        <v>666</v>
      </c>
      <c r="B13" s="119"/>
      <c r="C13" s="119"/>
      <c r="D13" s="117"/>
      <c r="E13" s="515">
        <v>50.0</v>
      </c>
      <c r="F13" s="515" t="s">
        <v>654</v>
      </c>
      <c r="G13" s="798" t="s">
        <v>667</v>
      </c>
      <c r="H13" s="117"/>
      <c r="I13" s="799" t="s">
        <v>668</v>
      </c>
    </row>
    <row r="14">
      <c r="A14" s="519" t="s">
        <v>669</v>
      </c>
      <c r="B14" s="119"/>
      <c r="C14" s="119"/>
      <c r="D14" s="117"/>
      <c r="E14" s="515">
        <v>50.0</v>
      </c>
      <c r="F14" s="515" t="s">
        <v>654</v>
      </c>
      <c r="G14" s="798" t="s">
        <v>670</v>
      </c>
      <c r="H14" s="117"/>
      <c r="I14" s="799" t="s">
        <v>671</v>
      </c>
    </row>
    <row r="15">
      <c r="A15" s="519" t="s">
        <v>672</v>
      </c>
      <c r="B15" s="119"/>
      <c r="C15" s="119"/>
      <c r="D15" s="117"/>
      <c r="E15" s="515">
        <v>50.0</v>
      </c>
      <c r="F15" s="515" t="s">
        <v>654</v>
      </c>
      <c r="G15" s="798" t="s">
        <v>673</v>
      </c>
      <c r="H15" s="117"/>
      <c r="I15" s="799" t="s">
        <v>674</v>
      </c>
    </row>
    <row r="16">
      <c r="A16" s="800" t="s">
        <v>675</v>
      </c>
      <c r="B16" s="105"/>
      <c r="C16" s="105"/>
      <c r="D16" s="251"/>
      <c r="E16" s="801">
        <v>50.0</v>
      </c>
      <c r="F16" s="801" t="s">
        <v>654</v>
      </c>
      <c r="G16" s="802" t="s">
        <v>673</v>
      </c>
      <c r="H16" s="251"/>
      <c r="I16" s="803" t="s">
        <v>674</v>
      </c>
    </row>
    <row r="17">
      <c r="A17" s="519" t="s">
        <v>676</v>
      </c>
      <c r="B17" s="119"/>
      <c r="C17" s="119"/>
      <c r="D17" s="117"/>
      <c r="E17" s="804">
        <v>100.0</v>
      </c>
      <c r="F17" s="804" t="s">
        <v>654</v>
      </c>
      <c r="G17" s="798" t="s">
        <v>426</v>
      </c>
      <c r="H17" s="117"/>
      <c r="I17" s="805" t="s">
        <v>655</v>
      </c>
    </row>
    <row r="18">
      <c r="A18" s="519" t="s">
        <v>677</v>
      </c>
      <c r="B18" s="119"/>
      <c r="C18" s="119"/>
      <c r="D18" s="117"/>
      <c r="E18" s="515">
        <v>100.0</v>
      </c>
      <c r="F18" s="515" t="s">
        <v>654</v>
      </c>
      <c r="G18" s="798" t="s">
        <v>215</v>
      </c>
      <c r="H18" s="117"/>
      <c r="I18" s="799" t="s">
        <v>408</v>
      </c>
    </row>
    <row r="19">
      <c r="A19" s="519" t="s">
        <v>678</v>
      </c>
      <c r="B19" s="119"/>
      <c r="C19" s="119"/>
      <c r="D19" s="117"/>
      <c r="E19" s="515">
        <v>100.0</v>
      </c>
      <c r="F19" s="515" t="s">
        <v>654</v>
      </c>
      <c r="G19" s="798" t="s">
        <v>660</v>
      </c>
      <c r="H19" s="117"/>
      <c r="I19" s="799" t="s">
        <v>661</v>
      </c>
    </row>
    <row r="20">
      <c r="A20" s="519" t="s">
        <v>679</v>
      </c>
      <c r="B20" s="119"/>
      <c r="C20" s="119"/>
      <c r="D20" s="117"/>
      <c r="E20" s="515">
        <v>100.0</v>
      </c>
      <c r="F20" s="515" t="s">
        <v>654</v>
      </c>
      <c r="G20" s="798" t="s">
        <v>680</v>
      </c>
      <c r="H20" s="117"/>
      <c r="I20" s="799" t="s">
        <v>681</v>
      </c>
    </row>
    <row r="21">
      <c r="A21" s="519" t="s">
        <v>682</v>
      </c>
      <c r="B21" s="119"/>
      <c r="C21" s="119"/>
      <c r="D21" s="117"/>
      <c r="E21" s="515">
        <v>50.0</v>
      </c>
      <c r="F21" s="515" t="s">
        <v>654</v>
      </c>
      <c r="G21" s="798" t="s">
        <v>657</v>
      </c>
      <c r="H21" s="117"/>
      <c r="I21" s="799" t="s">
        <v>658</v>
      </c>
    </row>
    <row r="22">
      <c r="A22" s="519" t="s">
        <v>683</v>
      </c>
      <c r="B22" s="119"/>
      <c r="C22" s="119"/>
      <c r="D22" s="117"/>
      <c r="E22" s="515">
        <v>50.0</v>
      </c>
      <c r="F22" s="515" t="s">
        <v>654</v>
      </c>
      <c r="G22" s="798" t="s">
        <v>667</v>
      </c>
      <c r="H22" s="117"/>
      <c r="I22" s="799" t="s">
        <v>668</v>
      </c>
    </row>
    <row r="23">
      <c r="A23" s="519" t="s">
        <v>684</v>
      </c>
      <c r="B23" s="119"/>
      <c r="C23" s="119"/>
      <c r="D23" s="117"/>
      <c r="E23" s="515">
        <v>50.0</v>
      </c>
      <c r="F23" s="515" t="s">
        <v>654</v>
      </c>
      <c r="G23" s="798" t="s">
        <v>685</v>
      </c>
      <c r="H23" s="117"/>
      <c r="I23" s="799" t="s">
        <v>686</v>
      </c>
    </row>
    <row r="24">
      <c r="A24" s="519" t="s">
        <v>687</v>
      </c>
      <c r="B24" s="119"/>
      <c r="C24" s="119"/>
      <c r="D24" s="117"/>
      <c r="E24" s="515">
        <v>50.0</v>
      </c>
      <c r="F24" s="515" t="s">
        <v>654</v>
      </c>
      <c r="G24" s="798" t="s">
        <v>673</v>
      </c>
      <c r="H24" s="117"/>
      <c r="I24" s="799" t="s">
        <v>674</v>
      </c>
    </row>
    <row r="25">
      <c r="A25" s="519" t="s">
        <v>688</v>
      </c>
      <c r="B25" s="119"/>
      <c r="C25" s="119"/>
      <c r="D25" s="117"/>
      <c r="E25" s="515">
        <v>50.0</v>
      </c>
      <c r="F25" s="515" t="s">
        <v>654</v>
      </c>
      <c r="G25" s="798" t="s">
        <v>689</v>
      </c>
      <c r="H25" s="117"/>
      <c r="I25" s="799" t="s">
        <v>690</v>
      </c>
    </row>
    <row r="26">
      <c r="A26" s="514" t="s">
        <v>691</v>
      </c>
      <c r="B26" s="170"/>
      <c r="C26" s="170"/>
      <c r="D26" s="198"/>
      <c r="E26" s="515">
        <v>100.0</v>
      </c>
      <c r="F26" s="515" t="s">
        <v>654</v>
      </c>
      <c r="G26" s="806" t="s">
        <v>426</v>
      </c>
      <c r="H26" s="198"/>
      <c r="I26" s="799" t="s">
        <v>655</v>
      </c>
    </row>
    <row r="27">
      <c r="A27" s="519" t="s">
        <v>692</v>
      </c>
      <c r="B27" s="119"/>
      <c r="C27" s="119"/>
      <c r="D27" s="117"/>
      <c r="E27" s="515">
        <v>100.0</v>
      </c>
      <c r="F27" s="515" t="s">
        <v>654</v>
      </c>
      <c r="G27" s="798" t="s">
        <v>215</v>
      </c>
      <c r="H27" s="117"/>
      <c r="I27" s="799" t="s">
        <v>408</v>
      </c>
    </row>
    <row r="28">
      <c r="A28" s="519" t="s">
        <v>693</v>
      </c>
      <c r="B28" s="119"/>
      <c r="C28" s="119"/>
      <c r="D28" s="117"/>
      <c r="E28" s="515">
        <v>100.0</v>
      </c>
      <c r="F28" s="515" t="s">
        <v>654</v>
      </c>
      <c r="G28" s="798" t="s">
        <v>685</v>
      </c>
      <c r="H28" s="117"/>
      <c r="I28" s="799" t="s">
        <v>686</v>
      </c>
    </row>
    <row r="29">
      <c r="A29" s="519" t="s">
        <v>694</v>
      </c>
      <c r="B29" s="119"/>
      <c r="C29" s="119"/>
      <c r="D29" s="117"/>
      <c r="E29" s="515">
        <v>100.0</v>
      </c>
      <c r="F29" s="515" t="s">
        <v>654</v>
      </c>
      <c r="G29" s="798" t="s">
        <v>660</v>
      </c>
      <c r="H29" s="117"/>
      <c r="I29" s="799" t="s">
        <v>661</v>
      </c>
    </row>
    <row r="30">
      <c r="A30" s="519" t="s">
        <v>695</v>
      </c>
      <c r="B30" s="119"/>
      <c r="C30" s="119"/>
      <c r="D30" s="117"/>
      <c r="E30" s="515">
        <v>50.0</v>
      </c>
      <c r="F30" s="515" t="s">
        <v>654</v>
      </c>
      <c r="G30" s="798" t="s">
        <v>434</v>
      </c>
      <c r="H30" s="117"/>
      <c r="I30" s="799" t="s">
        <v>663</v>
      </c>
    </row>
    <row r="31">
      <c r="A31" s="519" t="s">
        <v>696</v>
      </c>
      <c r="B31" s="119"/>
      <c r="C31" s="119"/>
      <c r="D31" s="117"/>
      <c r="E31" s="515">
        <v>50.0</v>
      </c>
      <c r="F31" s="515" t="s">
        <v>654</v>
      </c>
      <c r="G31" s="798" t="s">
        <v>697</v>
      </c>
      <c r="H31" s="117"/>
      <c r="I31" s="799" t="s">
        <v>698</v>
      </c>
    </row>
    <row r="32">
      <c r="A32" s="519" t="s">
        <v>699</v>
      </c>
      <c r="B32" s="119"/>
      <c r="C32" s="119"/>
      <c r="D32" s="117"/>
      <c r="E32" s="515">
        <v>50.0</v>
      </c>
      <c r="F32" s="515" t="s">
        <v>654</v>
      </c>
      <c r="G32" s="798" t="s">
        <v>667</v>
      </c>
      <c r="H32" s="117"/>
      <c r="I32" s="799" t="s">
        <v>668</v>
      </c>
    </row>
    <row r="33">
      <c r="A33" s="519" t="s">
        <v>700</v>
      </c>
      <c r="B33" s="119"/>
      <c r="C33" s="119"/>
      <c r="D33" s="117"/>
      <c r="E33" s="515">
        <v>50.0</v>
      </c>
      <c r="F33" s="515" t="s">
        <v>654</v>
      </c>
      <c r="G33" s="798" t="s">
        <v>670</v>
      </c>
      <c r="H33" s="117"/>
      <c r="I33" s="799" t="s">
        <v>671</v>
      </c>
    </row>
    <row r="34">
      <c r="A34" s="800" t="s">
        <v>701</v>
      </c>
      <c r="B34" s="105"/>
      <c r="C34" s="105"/>
      <c r="D34" s="251"/>
      <c r="E34" s="801">
        <v>50.0</v>
      </c>
      <c r="F34" s="801" t="s">
        <v>654</v>
      </c>
      <c r="G34" s="802" t="s">
        <v>673</v>
      </c>
      <c r="H34" s="251"/>
      <c r="I34" s="803" t="s">
        <v>674</v>
      </c>
    </row>
    <row r="35">
      <c r="A35" s="519" t="s">
        <v>702</v>
      </c>
      <c r="B35" s="119"/>
      <c r="C35" s="119"/>
      <c r="D35" s="117"/>
      <c r="E35" s="804">
        <v>100.0</v>
      </c>
      <c r="F35" s="804" t="s">
        <v>654</v>
      </c>
      <c r="G35" s="798" t="s">
        <v>426</v>
      </c>
      <c r="H35" s="117"/>
      <c r="I35" s="805" t="s">
        <v>655</v>
      </c>
    </row>
    <row r="36">
      <c r="A36" s="519" t="s">
        <v>703</v>
      </c>
      <c r="B36" s="119"/>
      <c r="C36" s="119"/>
      <c r="D36" s="117"/>
      <c r="E36" s="515">
        <v>100.0</v>
      </c>
      <c r="F36" s="515" t="s">
        <v>654</v>
      </c>
      <c r="G36" s="798" t="s">
        <v>215</v>
      </c>
      <c r="H36" s="117"/>
      <c r="I36" s="799" t="s">
        <v>408</v>
      </c>
    </row>
    <row r="37">
      <c r="A37" s="519" t="s">
        <v>704</v>
      </c>
      <c r="B37" s="119"/>
      <c r="C37" s="119"/>
      <c r="D37" s="117"/>
      <c r="E37" s="515">
        <v>100.0</v>
      </c>
      <c r="F37" s="515" t="s">
        <v>654</v>
      </c>
      <c r="G37" s="798" t="s">
        <v>660</v>
      </c>
      <c r="H37" s="117"/>
      <c r="I37" s="799" t="s">
        <v>661</v>
      </c>
    </row>
    <row r="38">
      <c r="A38" s="519" t="s">
        <v>705</v>
      </c>
      <c r="B38" s="119"/>
      <c r="C38" s="119"/>
      <c r="D38" s="117"/>
      <c r="E38" s="515">
        <v>100.0</v>
      </c>
      <c r="F38" s="515" t="s">
        <v>654</v>
      </c>
      <c r="G38" s="798" t="s">
        <v>680</v>
      </c>
      <c r="H38" s="117"/>
      <c r="I38" s="799" t="s">
        <v>681</v>
      </c>
    </row>
    <row r="39">
      <c r="A39" s="519" t="s">
        <v>706</v>
      </c>
      <c r="B39" s="119"/>
      <c r="C39" s="119"/>
      <c r="D39" s="117"/>
      <c r="E39" s="515">
        <v>50.0</v>
      </c>
      <c r="F39" s="515" t="s">
        <v>654</v>
      </c>
      <c r="G39" s="798" t="s">
        <v>657</v>
      </c>
      <c r="H39" s="117"/>
      <c r="I39" s="799" t="s">
        <v>658</v>
      </c>
    </row>
    <row r="40">
      <c r="A40" s="519" t="s">
        <v>707</v>
      </c>
      <c r="B40" s="119"/>
      <c r="C40" s="119"/>
      <c r="D40" s="117"/>
      <c r="E40" s="515">
        <v>50.0</v>
      </c>
      <c r="F40" s="515" t="s">
        <v>654</v>
      </c>
      <c r="G40" s="798" t="s">
        <v>399</v>
      </c>
      <c r="H40" s="117"/>
      <c r="I40" s="799" t="s">
        <v>708</v>
      </c>
    </row>
    <row r="41">
      <c r="A41" s="519" t="s">
        <v>709</v>
      </c>
      <c r="B41" s="119"/>
      <c r="C41" s="119"/>
      <c r="D41" s="117"/>
      <c r="E41" s="515">
        <v>50.0</v>
      </c>
      <c r="F41" s="515" t="s">
        <v>654</v>
      </c>
      <c r="G41" s="798" t="s">
        <v>685</v>
      </c>
      <c r="H41" s="117"/>
      <c r="I41" s="799" t="s">
        <v>686</v>
      </c>
    </row>
    <row r="42">
      <c r="A42" s="519" t="s">
        <v>710</v>
      </c>
      <c r="B42" s="119"/>
      <c r="C42" s="119"/>
      <c r="D42" s="117"/>
      <c r="E42" s="515">
        <v>50.0</v>
      </c>
      <c r="F42" s="515" t="s">
        <v>654</v>
      </c>
      <c r="G42" s="798" t="s">
        <v>673</v>
      </c>
      <c r="H42" s="117"/>
      <c r="I42" s="799" t="s">
        <v>674</v>
      </c>
    </row>
    <row r="43">
      <c r="A43" s="519" t="s">
        <v>711</v>
      </c>
      <c r="B43" s="119"/>
      <c r="C43" s="119"/>
      <c r="D43" s="117"/>
      <c r="E43" s="515">
        <v>50.0</v>
      </c>
      <c r="F43" s="515" t="s">
        <v>654</v>
      </c>
      <c r="G43" s="798" t="s">
        <v>689</v>
      </c>
      <c r="H43" s="117"/>
      <c r="I43" s="799" t="s">
        <v>690</v>
      </c>
    </row>
    <row r="44">
      <c r="A44" s="514" t="s">
        <v>712</v>
      </c>
      <c r="B44" s="170"/>
      <c r="C44" s="170"/>
      <c r="D44" s="198"/>
      <c r="E44" s="515">
        <v>100.0</v>
      </c>
      <c r="F44" s="515" t="s">
        <v>654</v>
      </c>
      <c r="G44" s="806" t="s">
        <v>426</v>
      </c>
      <c r="H44" s="198"/>
      <c r="I44" s="799" t="s">
        <v>655</v>
      </c>
    </row>
    <row r="45">
      <c r="A45" s="519" t="s">
        <v>713</v>
      </c>
      <c r="B45" s="119"/>
      <c r="C45" s="119"/>
      <c r="D45" s="117"/>
      <c r="E45" s="515">
        <v>100.0</v>
      </c>
      <c r="F45" s="515" t="s">
        <v>654</v>
      </c>
      <c r="G45" s="798" t="s">
        <v>215</v>
      </c>
      <c r="H45" s="117"/>
      <c r="I45" s="799" t="s">
        <v>408</v>
      </c>
    </row>
    <row r="46">
      <c r="A46" s="519" t="s">
        <v>714</v>
      </c>
      <c r="B46" s="119"/>
      <c r="C46" s="119"/>
      <c r="D46" s="117"/>
      <c r="E46" s="515">
        <v>100.0</v>
      </c>
      <c r="F46" s="515" t="s">
        <v>654</v>
      </c>
      <c r="G46" s="798" t="s">
        <v>660</v>
      </c>
      <c r="H46" s="117"/>
      <c r="I46" s="799" t="s">
        <v>661</v>
      </c>
    </row>
    <row r="47">
      <c r="A47" s="519" t="s">
        <v>715</v>
      </c>
      <c r="B47" s="119"/>
      <c r="C47" s="119"/>
      <c r="D47" s="117"/>
      <c r="E47" s="515">
        <v>100.0</v>
      </c>
      <c r="F47" s="515" t="s">
        <v>654</v>
      </c>
      <c r="G47" s="798" t="s">
        <v>680</v>
      </c>
      <c r="H47" s="117"/>
      <c r="I47" s="799" t="s">
        <v>681</v>
      </c>
    </row>
    <row r="48">
      <c r="A48" s="519" t="s">
        <v>716</v>
      </c>
      <c r="B48" s="119"/>
      <c r="C48" s="119"/>
      <c r="D48" s="117"/>
      <c r="E48" s="515">
        <v>50.0</v>
      </c>
      <c r="F48" s="515" t="s">
        <v>654</v>
      </c>
      <c r="G48" s="798" t="s">
        <v>657</v>
      </c>
      <c r="H48" s="117"/>
      <c r="I48" s="799" t="s">
        <v>658</v>
      </c>
    </row>
    <row r="49">
      <c r="A49" s="519" t="s">
        <v>717</v>
      </c>
      <c r="B49" s="119"/>
      <c r="C49" s="119"/>
      <c r="D49" s="117"/>
      <c r="E49" s="515">
        <v>50.0</v>
      </c>
      <c r="F49" s="515" t="s">
        <v>654</v>
      </c>
      <c r="G49" s="798" t="s">
        <v>667</v>
      </c>
      <c r="H49" s="117"/>
      <c r="I49" s="799" t="s">
        <v>668</v>
      </c>
    </row>
    <row r="50">
      <c r="A50" s="519" t="s">
        <v>718</v>
      </c>
      <c r="B50" s="119"/>
      <c r="C50" s="119"/>
      <c r="D50" s="117"/>
      <c r="E50" s="515">
        <v>50.0</v>
      </c>
      <c r="F50" s="515" t="s">
        <v>654</v>
      </c>
      <c r="G50" s="798" t="s">
        <v>685</v>
      </c>
      <c r="H50" s="117"/>
      <c r="I50" s="799" t="s">
        <v>686</v>
      </c>
    </row>
    <row r="51">
      <c r="A51" s="519" t="s">
        <v>719</v>
      </c>
      <c r="B51" s="119"/>
      <c r="C51" s="119"/>
      <c r="D51" s="117"/>
      <c r="E51" s="515">
        <v>50.0</v>
      </c>
      <c r="F51" s="515" t="s">
        <v>654</v>
      </c>
      <c r="G51" s="798" t="s">
        <v>673</v>
      </c>
      <c r="H51" s="117"/>
      <c r="I51" s="799" t="s">
        <v>674</v>
      </c>
    </row>
    <row r="52">
      <c r="A52" s="800" t="s">
        <v>720</v>
      </c>
      <c r="B52" s="105"/>
      <c r="C52" s="105"/>
      <c r="D52" s="251"/>
      <c r="E52" s="801">
        <v>50.0</v>
      </c>
      <c r="F52" s="801" t="s">
        <v>654</v>
      </c>
      <c r="G52" s="802" t="s">
        <v>689</v>
      </c>
      <c r="H52" s="251"/>
      <c r="I52" s="803" t="s">
        <v>690</v>
      </c>
    </row>
    <row r="53">
      <c r="A53" s="486" t="s">
        <v>721</v>
      </c>
      <c r="B53" s="119"/>
      <c r="C53" s="119"/>
      <c r="D53" s="119"/>
      <c r="E53" s="119"/>
      <c r="F53" s="119"/>
      <c r="G53" s="119"/>
      <c r="H53" s="119"/>
      <c r="I53" s="117"/>
    </row>
    <row r="54">
      <c r="A54" s="807" t="s">
        <v>722</v>
      </c>
      <c r="B54" s="119"/>
      <c r="C54" s="119"/>
      <c r="D54" s="119"/>
      <c r="E54" s="119"/>
      <c r="F54" s="119"/>
      <c r="G54" s="119"/>
      <c r="H54" s="119"/>
      <c r="I54" s="117"/>
    </row>
    <row r="55">
      <c r="A55" s="788" t="s">
        <v>18</v>
      </c>
    </row>
    <row r="56">
      <c r="A56" s="789" t="s">
        <v>648</v>
      </c>
    </row>
    <row r="57">
      <c r="A57" s="790" t="s">
        <v>42</v>
      </c>
    </row>
    <row r="58">
      <c r="A58" s="791" t="s">
        <v>649</v>
      </c>
    </row>
    <row r="59">
      <c r="A59" s="792" t="s">
        <v>392</v>
      </c>
      <c r="B59" s="105"/>
      <c r="C59" s="105"/>
      <c r="D59" s="251"/>
      <c r="E59" s="793" t="s">
        <v>650</v>
      </c>
      <c r="F59" s="794" t="s">
        <v>651</v>
      </c>
      <c r="G59" s="795" t="s">
        <v>31</v>
      </c>
      <c r="H59" s="251"/>
      <c r="I59" s="796" t="s">
        <v>32</v>
      </c>
    </row>
    <row r="60">
      <c r="A60" s="122"/>
      <c r="B60" s="170"/>
      <c r="C60" s="170"/>
      <c r="D60" s="198"/>
      <c r="E60" s="143"/>
      <c r="F60" s="143"/>
      <c r="G60" s="142"/>
      <c r="H60" s="195"/>
      <c r="I60" s="141"/>
    </row>
    <row r="61">
      <c r="A61" s="797" t="s">
        <v>723</v>
      </c>
      <c r="B61" s="119"/>
      <c r="C61" s="119"/>
      <c r="D61" s="119"/>
      <c r="E61" s="119"/>
      <c r="F61" s="119"/>
      <c r="G61" s="119"/>
      <c r="H61" s="119"/>
      <c r="I61" s="117"/>
    </row>
    <row r="62">
      <c r="A62" s="519" t="s">
        <v>724</v>
      </c>
      <c r="B62" s="119"/>
      <c r="C62" s="119"/>
      <c r="D62" s="117"/>
      <c r="E62" s="515">
        <v>100.0</v>
      </c>
      <c r="F62" s="515" t="s">
        <v>654</v>
      </c>
      <c r="G62" s="798" t="s">
        <v>725</v>
      </c>
      <c r="H62" s="117"/>
      <c r="I62" s="799" t="s">
        <v>726</v>
      </c>
    </row>
    <row r="63">
      <c r="A63" s="519" t="s">
        <v>727</v>
      </c>
      <c r="B63" s="119"/>
      <c r="C63" s="119"/>
      <c r="D63" s="117"/>
      <c r="E63" s="515">
        <v>100.0</v>
      </c>
      <c r="F63" s="515" t="s">
        <v>654</v>
      </c>
      <c r="G63" s="798" t="s">
        <v>657</v>
      </c>
      <c r="H63" s="117"/>
      <c r="I63" s="799" t="s">
        <v>658</v>
      </c>
    </row>
    <row r="64">
      <c r="A64" s="519" t="s">
        <v>728</v>
      </c>
      <c r="B64" s="119"/>
      <c r="C64" s="119"/>
      <c r="D64" s="117"/>
      <c r="E64" s="515">
        <v>50.0</v>
      </c>
      <c r="F64" s="515" t="s">
        <v>654</v>
      </c>
      <c r="G64" s="798" t="s">
        <v>729</v>
      </c>
      <c r="H64" s="117"/>
      <c r="I64" s="799" t="s">
        <v>730</v>
      </c>
    </row>
    <row r="65">
      <c r="A65" s="519" t="s">
        <v>731</v>
      </c>
      <c r="B65" s="119"/>
      <c r="C65" s="119"/>
      <c r="D65" s="117"/>
      <c r="E65" s="515">
        <v>50.0</v>
      </c>
      <c r="F65" s="515" t="s">
        <v>654</v>
      </c>
      <c r="G65" s="798" t="s">
        <v>725</v>
      </c>
      <c r="H65" s="117"/>
      <c r="I65" s="799" t="s">
        <v>726</v>
      </c>
    </row>
    <row r="66">
      <c r="A66" s="519" t="s">
        <v>732</v>
      </c>
      <c r="B66" s="119"/>
      <c r="C66" s="119"/>
      <c r="D66" s="117"/>
      <c r="E66" s="515">
        <v>50.0</v>
      </c>
      <c r="F66" s="515" t="s">
        <v>654</v>
      </c>
      <c r="G66" s="798" t="s">
        <v>665</v>
      </c>
      <c r="H66" s="117"/>
      <c r="I66" s="799" t="s">
        <v>657</v>
      </c>
    </row>
    <row r="67">
      <c r="A67" s="519" t="s">
        <v>733</v>
      </c>
      <c r="B67" s="119"/>
      <c r="C67" s="119"/>
      <c r="D67" s="117"/>
      <c r="E67" s="515">
        <v>50.0</v>
      </c>
      <c r="F67" s="515" t="s">
        <v>654</v>
      </c>
      <c r="G67" s="798" t="s">
        <v>697</v>
      </c>
      <c r="H67" s="117"/>
      <c r="I67" s="799" t="s">
        <v>698</v>
      </c>
    </row>
    <row r="68">
      <c r="A68" s="519" t="s">
        <v>734</v>
      </c>
      <c r="B68" s="119"/>
      <c r="C68" s="119"/>
      <c r="D68" s="117"/>
      <c r="E68" s="515">
        <v>50.0</v>
      </c>
      <c r="F68" s="515" t="s">
        <v>654</v>
      </c>
      <c r="G68" s="798" t="s">
        <v>735</v>
      </c>
      <c r="H68" s="117"/>
      <c r="I68" s="799" t="s">
        <v>736</v>
      </c>
    </row>
    <row r="69">
      <c r="A69" s="519" t="s">
        <v>737</v>
      </c>
      <c r="B69" s="119"/>
      <c r="C69" s="119"/>
      <c r="D69" s="117"/>
      <c r="E69" s="515">
        <v>50.0</v>
      </c>
      <c r="F69" s="515" t="s">
        <v>654</v>
      </c>
      <c r="G69" s="798" t="s">
        <v>738</v>
      </c>
      <c r="H69" s="117"/>
      <c r="I69" s="799" t="s">
        <v>739</v>
      </c>
    </row>
    <row r="70">
      <c r="A70" s="514" t="s">
        <v>740</v>
      </c>
      <c r="B70" s="170"/>
      <c r="C70" s="170"/>
      <c r="D70" s="198"/>
      <c r="E70" s="515">
        <v>100.0</v>
      </c>
      <c r="F70" s="515" t="s">
        <v>654</v>
      </c>
      <c r="G70" s="806" t="s">
        <v>426</v>
      </c>
      <c r="H70" s="198"/>
      <c r="I70" s="799" t="s">
        <v>655</v>
      </c>
    </row>
    <row r="71">
      <c r="A71" s="519" t="s">
        <v>741</v>
      </c>
      <c r="B71" s="119"/>
      <c r="C71" s="119"/>
      <c r="D71" s="117"/>
      <c r="E71" s="515">
        <v>100.0</v>
      </c>
      <c r="F71" s="515" t="s">
        <v>654</v>
      </c>
      <c r="G71" s="798" t="s">
        <v>215</v>
      </c>
      <c r="H71" s="117"/>
      <c r="I71" s="799" t="s">
        <v>408</v>
      </c>
    </row>
    <row r="72">
      <c r="A72" s="519" t="s">
        <v>742</v>
      </c>
      <c r="B72" s="119"/>
      <c r="C72" s="119"/>
      <c r="D72" s="117"/>
      <c r="E72" s="515">
        <v>50.0</v>
      </c>
      <c r="F72" s="515" t="s">
        <v>654</v>
      </c>
      <c r="G72" s="798" t="s">
        <v>214</v>
      </c>
      <c r="H72" s="117"/>
      <c r="I72" s="799" t="s">
        <v>743</v>
      </c>
    </row>
    <row r="73">
      <c r="A73" s="519" t="s">
        <v>744</v>
      </c>
      <c r="B73" s="119"/>
      <c r="C73" s="119"/>
      <c r="D73" s="117"/>
      <c r="E73" s="515">
        <v>50.0</v>
      </c>
      <c r="F73" s="515" t="s">
        <v>654</v>
      </c>
      <c r="G73" s="798" t="s">
        <v>434</v>
      </c>
      <c r="H73" s="117"/>
      <c r="I73" s="799" t="s">
        <v>663</v>
      </c>
    </row>
    <row r="74">
      <c r="A74" s="519" t="s">
        <v>745</v>
      </c>
      <c r="B74" s="119"/>
      <c r="C74" s="119"/>
      <c r="D74" s="117"/>
      <c r="E74" s="515">
        <v>50.0</v>
      </c>
      <c r="F74" s="515" t="s">
        <v>654</v>
      </c>
      <c r="G74" s="798" t="s">
        <v>697</v>
      </c>
      <c r="H74" s="117"/>
      <c r="I74" s="799" t="s">
        <v>698</v>
      </c>
    </row>
    <row r="75">
      <c r="A75" s="519" t="s">
        <v>746</v>
      </c>
      <c r="B75" s="119"/>
      <c r="C75" s="119"/>
      <c r="D75" s="117"/>
      <c r="E75" s="515">
        <v>50.0</v>
      </c>
      <c r="F75" s="515" t="s">
        <v>654</v>
      </c>
      <c r="G75" s="798" t="s">
        <v>667</v>
      </c>
      <c r="H75" s="117"/>
      <c r="I75" s="799" t="s">
        <v>668</v>
      </c>
    </row>
    <row r="76">
      <c r="A76" s="519" t="s">
        <v>747</v>
      </c>
      <c r="B76" s="119"/>
      <c r="C76" s="119"/>
      <c r="D76" s="117"/>
      <c r="E76" s="515">
        <v>50.0</v>
      </c>
      <c r="F76" s="515" t="s">
        <v>654</v>
      </c>
      <c r="G76" s="798" t="s">
        <v>748</v>
      </c>
      <c r="H76" s="117"/>
      <c r="I76" s="799" t="s">
        <v>680</v>
      </c>
    </row>
    <row r="77">
      <c r="A77" s="800" t="s">
        <v>749</v>
      </c>
      <c r="B77" s="105"/>
      <c r="C77" s="105"/>
      <c r="D77" s="251"/>
      <c r="E77" s="801">
        <v>50.0</v>
      </c>
      <c r="F77" s="801" t="s">
        <v>654</v>
      </c>
      <c r="G77" s="802" t="s">
        <v>673</v>
      </c>
      <c r="H77" s="251"/>
      <c r="I77" s="803" t="s">
        <v>674</v>
      </c>
    </row>
    <row r="78">
      <c r="A78" s="519" t="s">
        <v>750</v>
      </c>
      <c r="B78" s="119"/>
      <c r="C78" s="119"/>
      <c r="D78" s="117"/>
      <c r="E78" s="804">
        <v>100.0</v>
      </c>
      <c r="F78" s="804" t="s">
        <v>654</v>
      </c>
      <c r="G78" s="798" t="s">
        <v>426</v>
      </c>
      <c r="H78" s="117"/>
      <c r="I78" s="805" t="s">
        <v>655</v>
      </c>
    </row>
    <row r="79">
      <c r="A79" s="519" t="s">
        <v>751</v>
      </c>
      <c r="B79" s="119"/>
      <c r="C79" s="119"/>
      <c r="D79" s="117"/>
      <c r="E79" s="515">
        <v>100.0</v>
      </c>
      <c r="F79" s="515" t="s">
        <v>654</v>
      </c>
      <c r="G79" s="798" t="s">
        <v>215</v>
      </c>
      <c r="H79" s="117"/>
      <c r="I79" s="799" t="s">
        <v>408</v>
      </c>
    </row>
    <row r="80">
      <c r="A80" s="519" t="s">
        <v>752</v>
      </c>
      <c r="B80" s="119"/>
      <c r="C80" s="119"/>
      <c r="D80" s="117"/>
      <c r="E80" s="515">
        <v>50.0</v>
      </c>
      <c r="F80" s="515" t="s">
        <v>654</v>
      </c>
      <c r="G80" s="798" t="s">
        <v>214</v>
      </c>
      <c r="H80" s="117"/>
      <c r="I80" s="799" t="s">
        <v>743</v>
      </c>
    </row>
    <row r="81">
      <c r="A81" s="519" t="s">
        <v>753</v>
      </c>
      <c r="B81" s="119"/>
      <c r="C81" s="119"/>
      <c r="D81" s="117"/>
      <c r="E81" s="515">
        <v>50.0</v>
      </c>
      <c r="F81" s="515" t="s">
        <v>654</v>
      </c>
      <c r="G81" s="798" t="s">
        <v>434</v>
      </c>
      <c r="H81" s="117"/>
      <c r="I81" s="799" t="s">
        <v>663</v>
      </c>
    </row>
    <row r="82">
      <c r="A82" s="519" t="s">
        <v>754</v>
      </c>
      <c r="B82" s="119"/>
      <c r="C82" s="119"/>
      <c r="D82" s="117"/>
      <c r="E82" s="515">
        <v>50.0</v>
      </c>
      <c r="F82" s="515" t="s">
        <v>654</v>
      </c>
      <c r="G82" s="798" t="s">
        <v>697</v>
      </c>
      <c r="H82" s="117"/>
      <c r="I82" s="799" t="s">
        <v>698</v>
      </c>
    </row>
    <row r="83">
      <c r="A83" s="519" t="s">
        <v>755</v>
      </c>
      <c r="B83" s="119"/>
      <c r="C83" s="119"/>
      <c r="D83" s="117"/>
      <c r="E83" s="515">
        <v>50.0</v>
      </c>
      <c r="F83" s="515" t="s">
        <v>654</v>
      </c>
      <c r="G83" s="798" t="s">
        <v>667</v>
      </c>
      <c r="H83" s="117"/>
      <c r="I83" s="799" t="s">
        <v>668</v>
      </c>
    </row>
    <row r="84">
      <c r="A84" s="519" t="s">
        <v>756</v>
      </c>
      <c r="B84" s="119"/>
      <c r="C84" s="119"/>
      <c r="D84" s="117"/>
      <c r="E84" s="515">
        <v>50.0</v>
      </c>
      <c r="F84" s="515" t="s">
        <v>654</v>
      </c>
      <c r="G84" s="798" t="s">
        <v>748</v>
      </c>
      <c r="H84" s="117"/>
      <c r="I84" s="799" t="s">
        <v>680</v>
      </c>
    </row>
    <row r="85">
      <c r="A85" s="519" t="s">
        <v>757</v>
      </c>
      <c r="B85" s="119"/>
      <c r="C85" s="119"/>
      <c r="D85" s="117"/>
      <c r="E85" s="515">
        <v>50.0</v>
      </c>
      <c r="F85" s="515" t="s">
        <v>654</v>
      </c>
      <c r="G85" s="798" t="s">
        <v>673</v>
      </c>
      <c r="H85" s="117"/>
      <c r="I85" s="799" t="s">
        <v>674</v>
      </c>
    </row>
    <row r="86">
      <c r="A86" s="514" t="s">
        <v>758</v>
      </c>
      <c r="B86" s="170"/>
      <c r="C86" s="170"/>
      <c r="D86" s="198"/>
      <c r="E86" s="515">
        <v>100.0</v>
      </c>
      <c r="F86" s="515" t="s">
        <v>654</v>
      </c>
      <c r="G86" s="806" t="s">
        <v>426</v>
      </c>
      <c r="H86" s="198"/>
      <c r="I86" s="799" t="s">
        <v>655</v>
      </c>
    </row>
    <row r="87">
      <c r="A87" s="519" t="s">
        <v>759</v>
      </c>
      <c r="B87" s="119"/>
      <c r="C87" s="119"/>
      <c r="D87" s="117"/>
      <c r="E87" s="515">
        <v>100.0</v>
      </c>
      <c r="F87" s="515" t="s">
        <v>654</v>
      </c>
      <c r="G87" s="798" t="s">
        <v>215</v>
      </c>
      <c r="H87" s="117"/>
      <c r="I87" s="799" t="s">
        <v>408</v>
      </c>
    </row>
    <row r="88">
      <c r="A88" s="519" t="s">
        <v>760</v>
      </c>
      <c r="B88" s="119"/>
      <c r="C88" s="119"/>
      <c r="D88" s="117"/>
      <c r="E88" s="515">
        <v>50.0</v>
      </c>
      <c r="F88" s="515" t="s">
        <v>654</v>
      </c>
      <c r="G88" s="798" t="s">
        <v>214</v>
      </c>
      <c r="H88" s="117"/>
      <c r="I88" s="799" t="s">
        <v>743</v>
      </c>
    </row>
    <row r="89">
      <c r="A89" s="519" t="s">
        <v>761</v>
      </c>
      <c r="B89" s="119"/>
      <c r="C89" s="119"/>
      <c r="D89" s="117"/>
      <c r="E89" s="515">
        <v>50.0</v>
      </c>
      <c r="F89" s="515" t="s">
        <v>654</v>
      </c>
      <c r="G89" s="798" t="s">
        <v>434</v>
      </c>
      <c r="H89" s="117"/>
      <c r="I89" s="799" t="s">
        <v>663</v>
      </c>
    </row>
    <row r="90">
      <c r="A90" s="519" t="s">
        <v>762</v>
      </c>
      <c r="B90" s="119"/>
      <c r="C90" s="119"/>
      <c r="D90" s="117"/>
      <c r="E90" s="515">
        <v>50.0</v>
      </c>
      <c r="F90" s="515" t="s">
        <v>654</v>
      </c>
      <c r="G90" s="798" t="s">
        <v>697</v>
      </c>
      <c r="H90" s="117"/>
      <c r="I90" s="799" t="s">
        <v>698</v>
      </c>
    </row>
    <row r="91">
      <c r="A91" s="519" t="s">
        <v>763</v>
      </c>
      <c r="B91" s="119"/>
      <c r="C91" s="119"/>
      <c r="D91" s="117"/>
      <c r="E91" s="515">
        <v>50.0</v>
      </c>
      <c r="F91" s="515" t="s">
        <v>654</v>
      </c>
      <c r="G91" s="798" t="s">
        <v>667</v>
      </c>
      <c r="H91" s="117"/>
      <c r="I91" s="799" t="s">
        <v>668</v>
      </c>
    </row>
    <row r="92">
      <c r="A92" s="519" t="s">
        <v>764</v>
      </c>
      <c r="B92" s="119"/>
      <c r="C92" s="119"/>
      <c r="D92" s="117"/>
      <c r="E92" s="515">
        <v>50.0</v>
      </c>
      <c r="F92" s="515" t="s">
        <v>654</v>
      </c>
      <c r="G92" s="798" t="s">
        <v>748</v>
      </c>
      <c r="H92" s="117"/>
      <c r="I92" s="799" t="s">
        <v>680</v>
      </c>
    </row>
    <row r="93">
      <c r="A93" s="800" t="s">
        <v>765</v>
      </c>
      <c r="B93" s="105"/>
      <c r="C93" s="105"/>
      <c r="D93" s="251"/>
      <c r="E93" s="801">
        <v>50.0</v>
      </c>
      <c r="F93" s="801" t="s">
        <v>654</v>
      </c>
      <c r="G93" s="802" t="s">
        <v>673</v>
      </c>
      <c r="H93" s="251"/>
      <c r="I93" s="803" t="s">
        <v>674</v>
      </c>
    </row>
    <row r="94">
      <c r="A94" s="519" t="s">
        <v>766</v>
      </c>
      <c r="B94" s="119"/>
      <c r="C94" s="119"/>
      <c r="D94" s="117"/>
      <c r="E94" s="804">
        <v>100.0</v>
      </c>
      <c r="F94" s="804" t="s">
        <v>654</v>
      </c>
      <c r="G94" s="798" t="s">
        <v>426</v>
      </c>
      <c r="H94" s="117"/>
      <c r="I94" s="805" t="s">
        <v>655</v>
      </c>
    </row>
    <row r="95">
      <c r="A95" s="519" t="s">
        <v>767</v>
      </c>
      <c r="B95" s="119"/>
      <c r="C95" s="119"/>
      <c r="D95" s="117"/>
      <c r="E95" s="515">
        <v>100.0</v>
      </c>
      <c r="F95" s="515" t="s">
        <v>654</v>
      </c>
      <c r="G95" s="798" t="s">
        <v>215</v>
      </c>
      <c r="H95" s="117"/>
      <c r="I95" s="799" t="s">
        <v>408</v>
      </c>
    </row>
    <row r="96">
      <c r="A96" s="519" t="s">
        <v>768</v>
      </c>
      <c r="B96" s="119"/>
      <c r="C96" s="119"/>
      <c r="D96" s="117"/>
      <c r="E96" s="515">
        <v>50.0</v>
      </c>
      <c r="F96" s="515" t="s">
        <v>654</v>
      </c>
      <c r="G96" s="798" t="s">
        <v>214</v>
      </c>
      <c r="H96" s="117"/>
      <c r="I96" s="799" t="s">
        <v>743</v>
      </c>
    </row>
    <row r="97">
      <c r="A97" s="519" t="s">
        <v>769</v>
      </c>
      <c r="B97" s="119"/>
      <c r="C97" s="119"/>
      <c r="D97" s="117"/>
      <c r="E97" s="515">
        <v>50.0</v>
      </c>
      <c r="F97" s="515" t="s">
        <v>654</v>
      </c>
      <c r="G97" s="798" t="s">
        <v>434</v>
      </c>
      <c r="H97" s="117"/>
      <c r="I97" s="799" t="s">
        <v>663</v>
      </c>
    </row>
    <row r="98">
      <c r="A98" s="519" t="s">
        <v>770</v>
      </c>
      <c r="B98" s="119"/>
      <c r="C98" s="119"/>
      <c r="D98" s="117"/>
      <c r="E98" s="515">
        <v>50.0</v>
      </c>
      <c r="F98" s="515" t="s">
        <v>654</v>
      </c>
      <c r="G98" s="798" t="s">
        <v>697</v>
      </c>
      <c r="H98" s="117"/>
      <c r="I98" s="799" t="s">
        <v>698</v>
      </c>
    </row>
    <row r="99">
      <c r="A99" s="519" t="s">
        <v>771</v>
      </c>
      <c r="B99" s="119"/>
      <c r="C99" s="119"/>
      <c r="D99" s="117"/>
      <c r="E99" s="515">
        <v>50.0</v>
      </c>
      <c r="F99" s="515" t="s">
        <v>654</v>
      </c>
      <c r="G99" s="798" t="s">
        <v>667</v>
      </c>
      <c r="H99" s="117"/>
      <c r="I99" s="799" t="s">
        <v>668</v>
      </c>
    </row>
    <row r="100">
      <c r="A100" s="519" t="s">
        <v>772</v>
      </c>
      <c r="B100" s="119"/>
      <c r="C100" s="119"/>
      <c r="D100" s="117"/>
      <c r="E100" s="515">
        <v>50.0</v>
      </c>
      <c r="F100" s="515" t="s">
        <v>654</v>
      </c>
      <c r="G100" s="798" t="s">
        <v>748</v>
      </c>
      <c r="H100" s="117"/>
      <c r="I100" s="799" t="s">
        <v>680</v>
      </c>
    </row>
    <row r="101">
      <c r="A101" s="800" t="s">
        <v>773</v>
      </c>
      <c r="B101" s="105"/>
      <c r="C101" s="105"/>
      <c r="D101" s="251"/>
      <c r="E101" s="801">
        <v>50.0</v>
      </c>
      <c r="F101" s="801" t="s">
        <v>654</v>
      </c>
      <c r="G101" s="802" t="s">
        <v>673</v>
      </c>
      <c r="H101" s="251"/>
      <c r="I101" s="803" t="s">
        <v>674</v>
      </c>
    </row>
    <row r="102">
      <c r="A102" s="486" t="s">
        <v>721</v>
      </c>
      <c r="B102" s="119"/>
      <c r="C102" s="119"/>
      <c r="D102" s="119"/>
      <c r="E102" s="119"/>
      <c r="F102" s="119"/>
      <c r="G102" s="119"/>
      <c r="H102" s="119"/>
      <c r="I102" s="117"/>
    </row>
    <row r="103">
      <c r="A103" s="807" t="s">
        <v>722</v>
      </c>
      <c r="B103" s="119"/>
      <c r="C103" s="119"/>
      <c r="D103" s="119"/>
      <c r="E103" s="119"/>
      <c r="F103" s="119"/>
      <c r="G103" s="119"/>
      <c r="H103" s="119"/>
      <c r="I103" s="117"/>
    </row>
    <row r="104">
      <c r="A104" s="788" t="s">
        <v>18</v>
      </c>
    </row>
    <row r="105">
      <c r="A105" s="789" t="s">
        <v>648</v>
      </c>
    </row>
    <row r="106">
      <c r="A106" s="790" t="s">
        <v>42</v>
      </c>
    </row>
    <row r="107">
      <c r="A107" s="791" t="s">
        <v>649</v>
      </c>
    </row>
    <row r="108">
      <c r="A108" s="792" t="s">
        <v>392</v>
      </c>
      <c r="B108" s="105"/>
      <c r="C108" s="105"/>
      <c r="D108" s="251"/>
      <c r="E108" s="793" t="s">
        <v>650</v>
      </c>
      <c r="F108" s="794" t="s">
        <v>651</v>
      </c>
      <c r="G108" s="795" t="s">
        <v>31</v>
      </c>
      <c r="H108" s="251"/>
      <c r="I108" s="796" t="s">
        <v>32</v>
      </c>
    </row>
    <row r="109">
      <c r="A109" s="142"/>
      <c r="D109" s="195"/>
      <c r="E109" s="141"/>
      <c r="F109" s="141"/>
      <c r="G109" s="142"/>
      <c r="H109" s="195"/>
      <c r="I109" s="141"/>
    </row>
    <row r="110">
      <c r="A110" s="797" t="s">
        <v>774</v>
      </c>
      <c r="B110" s="119"/>
      <c r="C110" s="119"/>
      <c r="D110" s="119"/>
      <c r="E110" s="119"/>
      <c r="F110" s="119"/>
      <c r="G110" s="119"/>
      <c r="H110" s="119"/>
      <c r="I110" s="117"/>
    </row>
    <row r="111">
      <c r="A111" s="519" t="s">
        <v>775</v>
      </c>
      <c r="B111" s="117"/>
      <c r="C111" s="808" t="s">
        <v>776</v>
      </c>
      <c r="D111" s="515" t="s">
        <v>777</v>
      </c>
      <c r="E111" s="515">
        <v>50.0</v>
      </c>
      <c r="F111" s="515" t="s">
        <v>654</v>
      </c>
      <c r="G111" s="798" t="s">
        <v>778</v>
      </c>
      <c r="H111" s="117"/>
      <c r="I111" s="799" t="s">
        <v>779</v>
      </c>
    </row>
    <row r="112">
      <c r="A112" s="519" t="s">
        <v>775</v>
      </c>
      <c r="B112" s="117"/>
      <c r="C112" s="808" t="s">
        <v>780</v>
      </c>
      <c r="D112" s="515" t="s">
        <v>777</v>
      </c>
      <c r="E112" s="515">
        <v>50.0</v>
      </c>
      <c r="F112" s="515" t="s">
        <v>654</v>
      </c>
      <c r="G112" s="798" t="s">
        <v>781</v>
      </c>
      <c r="H112" s="117"/>
      <c r="I112" s="799" t="s">
        <v>782</v>
      </c>
    </row>
    <row r="113">
      <c r="A113" s="519" t="s">
        <v>775</v>
      </c>
      <c r="B113" s="117"/>
      <c r="C113" s="808" t="s">
        <v>783</v>
      </c>
      <c r="D113" s="515" t="s">
        <v>777</v>
      </c>
      <c r="E113" s="515">
        <v>50.0</v>
      </c>
      <c r="F113" s="515" t="s">
        <v>654</v>
      </c>
      <c r="G113" s="798" t="s">
        <v>784</v>
      </c>
      <c r="H113" s="117"/>
      <c r="I113" s="799" t="s">
        <v>785</v>
      </c>
    </row>
    <row r="114">
      <c r="A114" s="519" t="s">
        <v>775</v>
      </c>
      <c r="B114" s="117"/>
      <c r="C114" s="808" t="s">
        <v>786</v>
      </c>
      <c r="D114" s="515" t="s">
        <v>777</v>
      </c>
      <c r="E114" s="515">
        <v>20.0</v>
      </c>
      <c r="F114" s="515" t="s">
        <v>654</v>
      </c>
      <c r="G114" s="798" t="s">
        <v>787</v>
      </c>
      <c r="H114" s="117"/>
      <c r="I114" s="799" t="s">
        <v>788</v>
      </c>
    </row>
    <row r="115">
      <c r="A115" s="519" t="s">
        <v>775</v>
      </c>
      <c r="B115" s="117"/>
      <c r="C115" s="808" t="s">
        <v>789</v>
      </c>
      <c r="D115" s="515" t="s">
        <v>777</v>
      </c>
      <c r="E115" s="515">
        <v>20.0</v>
      </c>
      <c r="F115" s="515" t="s">
        <v>654</v>
      </c>
      <c r="G115" s="798" t="s">
        <v>779</v>
      </c>
      <c r="H115" s="117"/>
      <c r="I115" s="799" t="s">
        <v>790</v>
      </c>
    </row>
    <row r="116">
      <c r="A116" s="519" t="s">
        <v>775</v>
      </c>
      <c r="B116" s="117"/>
      <c r="C116" s="808" t="s">
        <v>791</v>
      </c>
      <c r="D116" s="515" t="s">
        <v>777</v>
      </c>
      <c r="E116" s="515">
        <v>10.0</v>
      </c>
      <c r="F116" s="515" t="s">
        <v>654</v>
      </c>
      <c r="G116" s="798" t="s">
        <v>779</v>
      </c>
      <c r="H116" s="117"/>
      <c r="I116" s="799" t="s">
        <v>790</v>
      </c>
    </row>
    <row r="117">
      <c r="A117" s="519" t="s">
        <v>775</v>
      </c>
      <c r="B117" s="117"/>
      <c r="C117" s="808" t="s">
        <v>792</v>
      </c>
      <c r="D117" s="515" t="s">
        <v>777</v>
      </c>
      <c r="E117" s="515">
        <v>10.0</v>
      </c>
      <c r="F117" s="515" t="s">
        <v>654</v>
      </c>
      <c r="G117" s="798" t="s">
        <v>579</v>
      </c>
      <c r="H117" s="117"/>
      <c r="I117" s="799" t="s">
        <v>793</v>
      </c>
    </row>
    <row r="118">
      <c r="A118" s="514" t="s">
        <v>794</v>
      </c>
      <c r="B118" s="198"/>
      <c r="C118" s="808" t="s">
        <v>776</v>
      </c>
      <c r="D118" s="515" t="s">
        <v>777</v>
      </c>
      <c r="E118" s="515">
        <v>50.0</v>
      </c>
      <c r="F118" s="515" t="s">
        <v>654</v>
      </c>
      <c r="G118" s="806" t="s">
        <v>795</v>
      </c>
      <c r="H118" s="198"/>
      <c r="I118" s="799" t="s">
        <v>796</v>
      </c>
    </row>
    <row r="119">
      <c r="A119" s="519" t="s">
        <v>794</v>
      </c>
      <c r="B119" s="117"/>
      <c r="C119" s="808" t="s">
        <v>780</v>
      </c>
      <c r="D119" s="515" t="s">
        <v>777</v>
      </c>
      <c r="E119" s="515">
        <v>50.0</v>
      </c>
      <c r="F119" s="515" t="s">
        <v>654</v>
      </c>
      <c r="G119" s="798" t="s">
        <v>797</v>
      </c>
      <c r="H119" s="117"/>
      <c r="I119" s="799" t="s">
        <v>579</v>
      </c>
    </row>
    <row r="120">
      <c r="A120" s="519" t="s">
        <v>794</v>
      </c>
      <c r="B120" s="117"/>
      <c r="C120" s="808" t="s">
        <v>783</v>
      </c>
      <c r="D120" s="515" t="s">
        <v>777</v>
      </c>
      <c r="E120" s="515">
        <v>50.0</v>
      </c>
      <c r="F120" s="515" t="s">
        <v>654</v>
      </c>
      <c r="G120" s="798" t="s">
        <v>798</v>
      </c>
      <c r="H120" s="117"/>
      <c r="I120" s="799" t="s">
        <v>799</v>
      </c>
    </row>
    <row r="121">
      <c r="A121" s="519" t="s">
        <v>794</v>
      </c>
      <c r="B121" s="117"/>
      <c r="C121" s="808" t="s">
        <v>786</v>
      </c>
      <c r="D121" s="515" t="s">
        <v>777</v>
      </c>
      <c r="E121" s="515">
        <v>20.0</v>
      </c>
      <c r="F121" s="515" t="s">
        <v>654</v>
      </c>
      <c r="G121" s="798" t="s">
        <v>800</v>
      </c>
      <c r="H121" s="117"/>
      <c r="I121" s="799" t="s">
        <v>801</v>
      </c>
    </row>
    <row r="122">
      <c r="A122" s="800" t="s">
        <v>794</v>
      </c>
      <c r="B122" s="251"/>
      <c r="C122" s="809" t="s">
        <v>789</v>
      </c>
      <c r="D122" s="801" t="s">
        <v>777</v>
      </c>
      <c r="E122" s="801">
        <v>20.0</v>
      </c>
      <c r="F122" s="801" t="s">
        <v>654</v>
      </c>
      <c r="G122" s="802" t="s">
        <v>802</v>
      </c>
      <c r="H122" s="251"/>
      <c r="I122" s="803" t="s">
        <v>803</v>
      </c>
    </row>
    <row r="123">
      <c r="A123" s="810" t="s">
        <v>804</v>
      </c>
      <c r="B123" s="811"/>
      <c r="C123" s="812" t="s">
        <v>776</v>
      </c>
      <c r="D123" s="804" t="s">
        <v>777</v>
      </c>
      <c r="E123" s="804">
        <v>50.0</v>
      </c>
      <c r="F123" s="804" t="s">
        <v>654</v>
      </c>
      <c r="G123" s="798" t="s">
        <v>583</v>
      </c>
      <c r="H123" s="117"/>
      <c r="I123" s="805" t="s">
        <v>596</v>
      </c>
    </row>
    <row r="124">
      <c r="A124" s="813" t="s">
        <v>804</v>
      </c>
      <c r="B124" s="814"/>
      <c r="C124" s="808" t="s">
        <v>780</v>
      </c>
      <c r="D124" s="515" t="s">
        <v>777</v>
      </c>
      <c r="E124" s="515">
        <v>50.0</v>
      </c>
      <c r="F124" s="515" t="s">
        <v>654</v>
      </c>
      <c r="G124" s="798" t="s">
        <v>805</v>
      </c>
      <c r="H124" s="117"/>
      <c r="I124" s="799" t="s">
        <v>806</v>
      </c>
    </row>
    <row r="125">
      <c r="A125" s="813" t="s">
        <v>804</v>
      </c>
      <c r="B125" s="814"/>
      <c r="C125" s="808" t="s">
        <v>783</v>
      </c>
      <c r="D125" s="515" t="s">
        <v>777</v>
      </c>
      <c r="E125" s="515">
        <v>50.0</v>
      </c>
      <c r="F125" s="515" t="s">
        <v>654</v>
      </c>
      <c r="G125" s="798" t="s">
        <v>807</v>
      </c>
      <c r="H125" s="117"/>
      <c r="I125" s="799" t="s">
        <v>808</v>
      </c>
    </row>
    <row r="126">
      <c r="A126" s="813" t="s">
        <v>804</v>
      </c>
      <c r="B126" s="814"/>
      <c r="C126" s="808" t="s">
        <v>786</v>
      </c>
      <c r="D126" s="515" t="s">
        <v>777</v>
      </c>
      <c r="E126" s="515">
        <v>20.0</v>
      </c>
      <c r="F126" s="515" t="s">
        <v>654</v>
      </c>
      <c r="G126" s="798" t="s">
        <v>583</v>
      </c>
      <c r="H126" s="117"/>
      <c r="I126" s="799" t="s">
        <v>596</v>
      </c>
    </row>
    <row r="127">
      <c r="A127" s="813" t="s">
        <v>804</v>
      </c>
      <c r="B127" s="814"/>
      <c r="C127" s="808" t="s">
        <v>789</v>
      </c>
      <c r="D127" s="515" t="s">
        <v>777</v>
      </c>
      <c r="E127" s="515">
        <v>20.0</v>
      </c>
      <c r="F127" s="515" t="s">
        <v>654</v>
      </c>
      <c r="G127" s="798" t="s">
        <v>596</v>
      </c>
      <c r="H127" s="117"/>
      <c r="I127" s="799" t="s">
        <v>809</v>
      </c>
    </row>
    <row r="128">
      <c r="A128" s="519" t="s">
        <v>775</v>
      </c>
      <c r="B128" s="117"/>
      <c r="C128" s="808" t="s">
        <v>776</v>
      </c>
      <c r="D128" s="515" t="s">
        <v>810</v>
      </c>
      <c r="E128" s="515">
        <v>50.0</v>
      </c>
      <c r="F128" s="515" t="s">
        <v>654</v>
      </c>
      <c r="G128" s="798" t="s">
        <v>811</v>
      </c>
      <c r="H128" s="117"/>
      <c r="I128" s="799" t="s">
        <v>812</v>
      </c>
    </row>
    <row r="129">
      <c r="A129" s="519" t="s">
        <v>775</v>
      </c>
      <c r="B129" s="117"/>
      <c r="C129" s="808" t="s">
        <v>780</v>
      </c>
      <c r="D129" s="515" t="s">
        <v>810</v>
      </c>
      <c r="E129" s="515">
        <v>50.0</v>
      </c>
      <c r="F129" s="515" t="s">
        <v>654</v>
      </c>
      <c r="G129" s="798" t="s">
        <v>171</v>
      </c>
      <c r="H129" s="117"/>
      <c r="I129" s="799" t="s">
        <v>813</v>
      </c>
    </row>
    <row r="130">
      <c r="A130" s="519" t="s">
        <v>775</v>
      </c>
      <c r="B130" s="117"/>
      <c r="C130" s="808" t="s">
        <v>783</v>
      </c>
      <c r="D130" s="515" t="s">
        <v>810</v>
      </c>
      <c r="E130" s="515">
        <v>50.0</v>
      </c>
      <c r="F130" s="515" t="s">
        <v>654</v>
      </c>
      <c r="G130" s="798" t="s">
        <v>814</v>
      </c>
      <c r="H130" s="117"/>
      <c r="I130" s="799" t="s">
        <v>815</v>
      </c>
    </row>
    <row r="131">
      <c r="A131" s="519" t="s">
        <v>775</v>
      </c>
      <c r="B131" s="117"/>
      <c r="C131" s="808" t="s">
        <v>786</v>
      </c>
      <c r="D131" s="515" t="s">
        <v>810</v>
      </c>
      <c r="E131" s="515">
        <v>50.0</v>
      </c>
      <c r="F131" s="515" t="s">
        <v>654</v>
      </c>
      <c r="G131" s="798" t="s">
        <v>816</v>
      </c>
      <c r="H131" s="117"/>
      <c r="I131" s="799" t="s">
        <v>817</v>
      </c>
    </row>
    <row r="132">
      <c r="A132" s="519" t="s">
        <v>775</v>
      </c>
      <c r="B132" s="117"/>
      <c r="C132" s="808" t="s">
        <v>789</v>
      </c>
      <c r="D132" s="515" t="s">
        <v>818</v>
      </c>
      <c r="E132" s="515">
        <v>25.0</v>
      </c>
      <c r="F132" s="515" t="s">
        <v>654</v>
      </c>
      <c r="G132" s="798" t="s">
        <v>814</v>
      </c>
      <c r="H132" s="117"/>
      <c r="I132" s="799" t="s">
        <v>815</v>
      </c>
    </row>
    <row r="133">
      <c r="A133" s="514" t="s">
        <v>794</v>
      </c>
      <c r="B133" s="198"/>
      <c r="C133" s="808" t="s">
        <v>776</v>
      </c>
      <c r="D133" s="515" t="s">
        <v>810</v>
      </c>
      <c r="E133" s="515">
        <v>50.0</v>
      </c>
      <c r="F133" s="515" t="s">
        <v>654</v>
      </c>
      <c r="G133" s="806" t="s">
        <v>811</v>
      </c>
      <c r="H133" s="198"/>
      <c r="I133" s="799" t="s">
        <v>812</v>
      </c>
    </row>
    <row r="134">
      <c r="A134" s="519" t="s">
        <v>794</v>
      </c>
      <c r="B134" s="117"/>
      <c r="C134" s="808" t="s">
        <v>780</v>
      </c>
      <c r="D134" s="515" t="s">
        <v>810</v>
      </c>
      <c r="E134" s="515">
        <v>50.0</v>
      </c>
      <c r="F134" s="515" t="s">
        <v>654</v>
      </c>
      <c r="G134" s="798" t="s">
        <v>819</v>
      </c>
      <c r="H134" s="117"/>
      <c r="I134" s="799" t="s">
        <v>820</v>
      </c>
    </row>
    <row r="135">
      <c r="A135" s="519" t="s">
        <v>794</v>
      </c>
      <c r="B135" s="117"/>
      <c r="C135" s="808" t="s">
        <v>783</v>
      </c>
      <c r="D135" s="515" t="s">
        <v>810</v>
      </c>
      <c r="E135" s="515">
        <v>50.0</v>
      </c>
      <c r="F135" s="515" t="s">
        <v>654</v>
      </c>
      <c r="G135" s="798" t="s">
        <v>459</v>
      </c>
      <c r="H135" s="117"/>
      <c r="I135" s="799" t="s">
        <v>821</v>
      </c>
    </row>
    <row r="136">
      <c r="A136" s="519" t="s">
        <v>794</v>
      </c>
      <c r="B136" s="117"/>
      <c r="C136" s="808" t="s">
        <v>786</v>
      </c>
      <c r="D136" s="515" t="s">
        <v>810</v>
      </c>
      <c r="E136" s="515">
        <v>50.0</v>
      </c>
      <c r="F136" s="515" t="s">
        <v>654</v>
      </c>
      <c r="G136" s="798" t="s">
        <v>822</v>
      </c>
      <c r="H136" s="117"/>
      <c r="I136" s="799" t="s">
        <v>823</v>
      </c>
    </row>
    <row r="137">
      <c r="A137" s="800" t="s">
        <v>794</v>
      </c>
      <c r="B137" s="251"/>
      <c r="C137" s="809" t="s">
        <v>789</v>
      </c>
      <c r="D137" s="801" t="s">
        <v>818</v>
      </c>
      <c r="E137" s="801">
        <v>25.0</v>
      </c>
      <c r="F137" s="801" t="s">
        <v>654</v>
      </c>
      <c r="G137" s="802" t="s">
        <v>824</v>
      </c>
      <c r="H137" s="251"/>
      <c r="I137" s="803" t="s">
        <v>825</v>
      </c>
    </row>
    <row r="138">
      <c r="A138" s="810" t="s">
        <v>804</v>
      </c>
      <c r="B138" s="811"/>
      <c r="C138" s="812" t="s">
        <v>776</v>
      </c>
      <c r="D138" s="804" t="s">
        <v>810</v>
      </c>
      <c r="E138" s="804">
        <v>50.0</v>
      </c>
      <c r="F138" s="804" t="s">
        <v>654</v>
      </c>
      <c r="G138" s="798" t="s">
        <v>817</v>
      </c>
      <c r="H138" s="117"/>
      <c r="I138" s="805" t="s">
        <v>826</v>
      </c>
    </row>
    <row r="139">
      <c r="A139" s="813" t="s">
        <v>804</v>
      </c>
      <c r="B139" s="814"/>
      <c r="C139" s="808" t="s">
        <v>780</v>
      </c>
      <c r="D139" s="515" t="s">
        <v>810</v>
      </c>
      <c r="E139" s="515">
        <v>50.0</v>
      </c>
      <c r="F139" s="515" t="s">
        <v>654</v>
      </c>
      <c r="G139" s="798" t="s">
        <v>827</v>
      </c>
      <c r="H139" s="117"/>
      <c r="I139" s="799" t="s">
        <v>778</v>
      </c>
    </row>
    <row r="140">
      <c r="A140" s="813" t="s">
        <v>804</v>
      </c>
      <c r="B140" s="814"/>
      <c r="C140" s="808" t="s">
        <v>783</v>
      </c>
      <c r="D140" s="515" t="s">
        <v>810</v>
      </c>
      <c r="E140" s="515">
        <v>50.0</v>
      </c>
      <c r="F140" s="515" t="s">
        <v>654</v>
      </c>
      <c r="G140" s="798" t="s">
        <v>795</v>
      </c>
      <c r="H140" s="117"/>
      <c r="I140" s="799" t="s">
        <v>796</v>
      </c>
    </row>
    <row r="141">
      <c r="A141" s="813" t="s">
        <v>804</v>
      </c>
      <c r="B141" s="814"/>
      <c r="C141" s="808" t="s">
        <v>786</v>
      </c>
      <c r="D141" s="515" t="s">
        <v>810</v>
      </c>
      <c r="E141" s="515">
        <v>50.0</v>
      </c>
      <c r="F141" s="515" t="s">
        <v>654</v>
      </c>
      <c r="G141" s="798" t="s">
        <v>797</v>
      </c>
      <c r="H141" s="117"/>
      <c r="I141" s="799" t="s">
        <v>579</v>
      </c>
    </row>
    <row r="142">
      <c r="A142" s="813" t="s">
        <v>804</v>
      </c>
      <c r="B142" s="814"/>
      <c r="C142" s="808" t="s">
        <v>789</v>
      </c>
      <c r="D142" s="515" t="s">
        <v>818</v>
      </c>
      <c r="E142" s="515">
        <v>25.0</v>
      </c>
      <c r="F142" s="515" t="s">
        <v>654</v>
      </c>
      <c r="G142" s="798" t="s">
        <v>828</v>
      </c>
      <c r="H142" s="117"/>
      <c r="I142" s="799" t="s">
        <v>829</v>
      </c>
    </row>
    <row r="143">
      <c r="A143" s="815" t="s">
        <v>830</v>
      </c>
      <c r="B143" s="105"/>
      <c r="C143" s="105"/>
      <c r="D143" s="105"/>
      <c r="E143" s="105"/>
      <c r="F143" s="105"/>
      <c r="G143" s="105"/>
      <c r="H143" s="105"/>
      <c r="I143" s="251"/>
    </row>
    <row r="144">
      <c r="A144" s="519" t="s">
        <v>831</v>
      </c>
      <c r="B144" s="117"/>
      <c r="C144" s="812" t="s">
        <v>832</v>
      </c>
      <c r="D144" s="804" t="s">
        <v>833</v>
      </c>
      <c r="E144" s="804">
        <v>1000.0</v>
      </c>
      <c r="F144" s="804" t="s">
        <v>9</v>
      </c>
      <c r="G144" s="798" t="s">
        <v>834</v>
      </c>
      <c r="H144" s="117"/>
      <c r="I144" s="805" t="s">
        <v>835</v>
      </c>
    </row>
    <row r="145">
      <c r="A145" s="519" t="s">
        <v>831</v>
      </c>
      <c r="B145" s="117"/>
      <c r="C145" s="808" t="s">
        <v>832</v>
      </c>
      <c r="D145" s="515" t="s">
        <v>836</v>
      </c>
      <c r="E145" s="515">
        <v>1000.0</v>
      </c>
      <c r="F145" s="515" t="s">
        <v>9</v>
      </c>
      <c r="G145" s="798" t="s">
        <v>837</v>
      </c>
      <c r="H145" s="117"/>
      <c r="I145" s="799" t="s">
        <v>838</v>
      </c>
    </row>
    <row r="146">
      <c r="A146" s="519" t="s">
        <v>831</v>
      </c>
      <c r="B146" s="117"/>
      <c r="C146" s="808" t="s">
        <v>832</v>
      </c>
      <c r="D146" s="515" t="s">
        <v>839</v>
      </c>
      <c r="E146" s="515">
        <v>1000.0</v>
      </c>
      <c r="F146" s="515" t="s">
        <v>9</v>
      </c>
      <c r="G146" s="798" t="s">
        <v>838</v>
      </c>
      <c r="H146" s="117"/>
      <c r="I146" s="799" t="s">
        <v>840</v>
      </c>
    </row>
    <row r="147">
      <c r="A147" s="519" t="s">
        <v>831</v>
      </c>
      <c r="B147" s="117"/>
      <c r="C147" s="808" t="s">
        <v>832</v>
      </c>
      <c r="D147" s="515" t="s">
        <v>841</v>
      </c>
      <c r="E147" s="515">
        <v>1000.0</v>
      </c>
      <c r="F147" s="515" t="s">
        <v>9</v>
      </c>
      <c r="G147" s="798" t="s">
        <v>840</v>
      </c>
      <c r="H147" s="117"/>
      <c r="I147" s="799" t="s">
        <v>842</v>
      </c>
    </row>
    <row r="148">
      <c r="A148" s="519" t="s">
        <v>831</v>
      </c>
      <c r="B148" s="117"/>
      <c r="C148" s="808" t="s">
        <v>843</v>
      </c>
      <c r="D148" s="515" t="s">
        <v>833</v>
      </c>
      <c r="E148" s="515">
        <v>1000.0</v>
      </c>
      <c r="F148" s="515" t="s">
        <v>9</v>
      </c>
      <c r="G148" s="798" t="s">
        <v>835</v>
      </c>
      <c r="H148" s="117"/>
      <c r="I148" s="799" t="s">
        <v>844</v>
      </c>
    </row>
    <row r="149">
      <c r="A149" s="519" t="s">
        <v>831</v>
      </c>
      <c r="B149" s="117"/>
      <c r="C149" s="808" t="s">
        <v>843</v>
      </c>
      <c r="D149" s="515" t="s">
        <v>836</v>
      </c>
      <c r="E149" s="515">
        <v>1000.0</v>
      </c>
      <c r="F149" s="515" t="s">
        <v>9</v>
      </c>
      <c r="G149" s="798" t="s">
        <v>845</v>
      </c>
      <c r="H149" s="117"/>
      <c r="I149" s="799" t="s">
        <v>846</v>
      </c>
    </row>
    <row r="150">
      <c r="A150" s="800" t="s">
        <v>831</v>
      </c>
      <c r="B150" s="251"/>
      <c r="C150" s="809" t="s">
        <v>843</v>
      </c>
      <c r="D150" s="801" t="s">
        <v>839</v>
      </c>
      <c r="E150" s="801">
        <v>1000.0</v>
      </c>
      <c r="F150" s="801" t="s">
        <v>9</v>
      </c>
      <c r="G150" s="802" t="s">
        <v>840</v>
      </c>
      <c r="H150" s="251"/>
      <c r="I150" s="803" t="s">
        <v>842</v>
      </c>
    </row>
    <row r="151">
      <c r="A151" s="486" t="s">
        <v>721</v>
      </c>
      <c r="B151" s="119"/>
      <c r="C151" s="119"/>
      <c r="D151" s="119"/>
      <c r="E151" s="119"/>
      <c r="F151" s="119"/>
      <c r="G151" s="119"/>
      <c r="H151" s="119"/>
      <c r="I151" s="117"/>
    </row>
    <row r="152">
      <c r="A152" s="807" t="s">
        <v>722</v>
      </c>
      <c r="B152" s="119"/>
      <c r="C152" s="119"/>
      <c r="D152" s="119"/>
      <c r="E152" s="119"/>
      <c r="F152" s="119"/>
      <c r="G152" s="119"/>
      <c r="H152" s="119"/>
      <c r="I152" s="117"/>
    </row>
    <row r="153">
      <c r="A153" s="788" t="s">
        <v>18</v>
      </c>
    </row>
    <row r="154">
      <c r="A154" s="789" t="s">
        <v>648</v>
      </c>
    </row>
    <row r="155">
      <c r="A155" s="790" t="s">
        <v>42</v>
      </c>
    </row>
    <row r="156">
      <c r="A156" s="791" t="s">
        <v>649</v>
      </c>
    </row>
    <row r="157">
      <c r="A157" s="816" t="s">
        <v>847</v>
      </c>
      <c r="B157" s="119"/>
      <c r="C157" s="119"/>
      <c r="D157" s="119"/>
      <c r="E157" s="119"/>
      <c r="F157" s="119"/>
      <c r="G157" s="119"/>
      <c r="H157" s="119"/>
      <c r="I157" s="117"/>
    </row>
    <row r="158">
      <c r="A158" s="437" t="s">
        <v>251</v>
      </c>
      <c r="B158" s="105"/>
      <c r="C158" s="105"/>
      <c r="D158" s="251"/>
      <c r="E158" s="437" t="s">
        <v>848</v>
      </c>
      <c r="F158" s="251"/>
      <c r="G158" s="439" t="s">
        <v>255</v>
      </c>
      <c r="H158" s="817" t="s">
        <v>849</v>
      </c>
      <c r="I158" s="251"/>
    </row>
    <row r="159">
      <c r="A159" s="122"/>
      <c r="B159" s="170"/>
      <c r="C159" s="170"/>
      <c r="D159" s="198"/>
      <c r="E159" s="122"/>
      <c r="F159" s="198"/>
      <c r="G159" s="143"/>
      <c r="H159" s="122"/>
      <c r="I159" s="198"/>
    </row>
    <row r="160">
      <c r="A160" s="818" t="s">
        <v>850</v>
      </c>
      <c r="B160" s="119"/>
      <c r="C160" s="119"/>
      <c r="D160" s="119"/>
      <c r="E160" s="119"/>
      <c r="F160" s="119"/>
      <c r="G160" s="119"/>
      <c r="H160" s="119"/>
      <c r="I160" s="117"/>
    </row>
    <row r="161">
      <c r="A161" s="819" t="s">
        <v>851</v>
      </c>
      <c r="B161" s="105"/>
      <c r="C161" s="105"/>
      <c r="D161" s="251"/>
      <c r="E161" s="820">
        <v>36.0</v>
      </c>
      <c r="F161" s="117"/>
      <c r="G161" s="821" t="s">
        <v>9</v>
      </c>
      <c r="H161" s="820" t="s">
        <v>151</v>
      </c>
      <c r="I161" s="117"/>
    </row>
    <row r="162">
      <c r="A162" s="122"/>
      <c r="B162" s="170"/>
      <c r="C162" s="170"/>
      <c r="D162" s="198"/>
      <c r="E162" s="820">
        <v>40.0</v>
      </c>
      <c r="F162" s="117"/>
      <c r="G162" s="821" t="s">
        <v>9</v>
      </c>
      <c r="H162" s="820" t="s">
        <v>151</v>
      </c>
      <c r="I162" s="117"/>
    </row>
    <row r="163">
      <c r="A163" s="822" t="s">
        <v>852</v>
      </c>
      <c r="B163" s="119"/>
      <c r="C163" s="119"/>
      <c r="D163" s="117"/>
      <c r="E163" s="823" t="s">
        <v>853</v>
      </c>
      <c r="F163" s="117"/>
      <c r="G163" s="821" t="s">
        <v>9</v>
      </c>
      <c r="H163" s="820" t="s">
        <v>151</v>
      </c>
      <c r="I163" s="117"/>
    </row>
    <row r="164">
      <c r="A164" s="824" t="s">
        <v>854</v>
      </c>
      <c r="B164" s="105"/>
      <c r="C164" s="105"/>
      <c r="D164" s="251"/>
      <c r="E164" s="820">
        <v>36.0</v>
      </c>
      <c r="F164" s="117"/>
      <c r="G164" s="821" t="s">
        <v>9</v>
      </c>
      <c r="H164" s="820" t="s">
        <v>128</v>
      </c>
      <c r="I164" s="117"/>
    </row>
    <row r="165">
      <c r="A165" s="122"/>
      <c r="B165" s="170"/>
      <c r="C165" s="170"/>
      <c r="D165" s="198"/>
      <c r="E165" s="820">
        <v>40.0</v>
      </c>
      <c r="F165" s="117"/>
      <c r="G165" s="821" t="s">
        <v>9</v>
      </c>
      <c r="H165" s="820" t="s">
        <v>128</v>
      </c>
      <c r="I165" s="117"/>
    </row>
    <row r="166">
      <c r="A166" s="825" t="s">
        <v>855</v>
      </c>
      <c r="B166" s="119"/>
      <c r="C166" s="119"/>
      <c r="D166" s="117"/>
      <c r="E166" s="823" t="s">
        <v>853</v>
      </c>
      <c r="F166" s="117"/>
      <c r="G166" s="821" t="s">
        <v>9</v>
      </c>
      <c r="H166" s="820" t="s">
        <v>128</v>
      </c>
      <c r="I166" s="117"/>
    </row>
    <row r="167">
      <c r="A167" s="818" t="s">
        <v>856</v>
      </c>
      <c r="B167" s="119"/>
      <c r="C167" s="119"/>
      <c r="D167" s="119"/>
      <c r="E167" s="119"/>
      <c r="F167" s="119"/>
      <c r="G167" s="119"/>
      <c r="H167" s="119"/>
      <c r="I167" s="117"/>
    </row>
    <row r="168">
      <c r="A168" s="819" t="s">
        <v>857</v>
      </c>
      <c r="B168" s="105"/>
      <c r="C168" s="105"/>
      <c r="D168" s="251"/>
      <c r="E168" s="820">
        <v>40.0</v>
      </c>
      <c r="F168" s="117"/>
      <c r="G168" s="821" t="s">
        <v>9</v>
      </c>
      <c r="H168" s="820" t="s">
        <v>69</v>
      </c>
      <c r="I168" s="117"/>
    </row>
    <row r="169">
      <c r="A169" s="142"/>
      <c r="D169" s="195"/>
      <c r="E169" s="820">
        <v>60.0</v>
      </c>
      <c r="F169" s="117"/>
      <c r="G169" s="821" t="s">
        <v>9</v>
      </c>
      <c r="H169" s="820" t="s">
        <v>858</v>
      </c>
      <c r="I169" s="117"/>
    </row>
    <row r="170">
      <c r="A170" s="142"/>
      <c r="D170" s="195"/>
      <c r="E170" s="820">
        <v>80.0</v>
      </c>
      <c r="F170" s="117"/>
      <c r="G170" s="821" t="s">
        <v>9</v>
      </c>
      <c r="H170" s="820" t="s">
        <v>858</v>
      </c>
      <c r="I170" s="117"/>
    </row>
    <row r="171">
      <c r="A171" s="122"/>
      <c r="B171" s="170"/>
      <c r="C171" s="170"/>
      <c r="D171" s="198"/>
      <c r="E171" s="823" t="s">
        <v>859</v>
      </c>
      <c r="F171" s="117"/>
      <c r="G171" s="821" t="s">
        <v>9</v>
      </c>
      <c r="H171" s="820" t="s">
        <v>860</v>
      </c>
      <c r="I171" s="117"/>
    </row>
    <row r="172">
      <c r="A172" s="819" t="s">
        <v>861</v>
      </c>
      <c r="B172" s="105"/>
      <c r="C172" s="105"/>
      <c r="D172" s="251"/>
      <c r="E172" s="820">
        <v>60.0</v>
      </c>
      <c r="F172" s="117"/>
      <c r="G172" s="821" t="s">
        <v>9</v>
      </c>
      <c r="H172" s="820" t="s">
        <v>862</v>
      </c>
      <c r="I172" s="117"/>
    </row>
    <row r="173">
      <c r="A173" s="142"/>
      <c r="D173" s="195"/>
      <c r="E173" s="820">
        <v>80.0</v>
      </c>
      <c r="F173" s="117"/>
      <c r="G173" s="821" t="s">
        <v>9</v>
      </c>
      <c r="H173" s="820" t="s">
        <v>95</v>
      </c>
      <c r="I173" s="117"/>
    </row>
    <row r="174">
      <c r="A174" s="122"/>
      <c r="B174" s="170"/>
      <c r="C174" s="170"/>
      <c r="D174" s="198"/>
      <c r="E174" s="823" t="s">
        <v>859</v>
      </c>
      <c r="F174" s="117"/>
      <c r="G174" s="821" t="s">
        <v>9</v>
      </c>
      <c r="H174" s="820" t="s">
        <v>95</v>
      </c>
      <c r="I174" s="117"/>
    </row>
    <row r="175">
      <c r="A175" s="819" t="s">
        <v>863</v>
      </c>
      <c r="B175" s="105"/>
      <c r="C175" s="105"/>
      <c r="D175" s="251"/>
      <c r="E175" s="820">
        <v>40.0</v>
      </c>
      <c r="F175" s="117"/>
      <c r="G175" s="821" t="s">
        <v>9</v>
      </c>
      <c r="H175" s="820" t="s">
        <v>427</v>
      </c>
      <c r="I175" s="117"/>
    </row>
    <row r="176">
      <c r="A176" s="142"/>
      <c r="D176" s="195"/>
      <c r="E176" s="820">
        <v>60.0</v>
      </c>
      <c r="F176" s="117"/>
      <c r="G176" s="821" t="s">
        <v>9</v>
      </c>
      <c r="H176" s="820" t="s">
        <v>182</v>
      </c>
      <c r="I176" s="117"/>
    </row>
    <row r="177">
      <c r="A177" s="142"/>
      <c r="D177" s="195"/>
      <c r="E177" s="820">
        <v>80.0</v>
      </c>
      <c r="F177" s="117"/>
      <c r="G177" s="821" t="s">
        <v>9</v>
      </c>
      <c r="H177" s="820" t="s">
        <v>100</v>
      </c>
      <c r="I177" s="117"/>
    </row>
    <row r="178">
      <c r="A178" s="122"/>
      <c r="B178" s="170"/>
      <c r="C178" s="170"/>
      <c r="D178" s="198"/>
      <c r="E178" s="823" t="s">
        <v>859</v>
      </c>
      <c r="F178" s="117"/>
      <c r="G178" s="821" t="s">
        <v>9</v>
      </c>
      <c r="H178" s="820" t="s">
        <v>100</v>
      </c>
      <c r="I178" s="117"/>
    </row>
    <row r="179">
      <c r="A179" s="818" t="s">
        <v>864</v>
      </c>
      <c r="B179" s="119"/>
      <c r="C179" s="119"/>
      <c r="D179" s="119"/>
      <c r="E179" s="119"/>
      <c r="F179" s="119"/>
      <c r="G179" s="119"/>
      <c r="H179" s="119"/>
      <c r="I179" s="117"/>
    </row>
    <row r="180">
      <c r="A180" s="826" t="s">
        <v>865</v>
      </c>
      <c r="B180" s="119"/>
      <c r="C180" s="119"/>
      <c r="D180" s="117"/>
      <c r="E180" s="823" t="s">
        <v>866</v>
      </c>
      <c r="F180" s="117"/>
      <c r="G180" s="827" t="s">
        <v>9</v>
      </c>
      <c r="H180" s="820" t="s">
        <v>867</v>
      </c>
      <c r="I180" s="117"/>
    </row>
    <row r="181">
      <c r="A181" s="826" t="s">
        <v>868</v>
      </c>
      <c r="B181" s="119"/>
      <c r="C181" s="119"/>
      <c r="D181" s="117"/>
      <c r="E181" s="823" t="s">
        <v>869</v>
      </c>
      <c r="F181" s="117"/>
      <c r="G181" s="827" t="s">
        <v>9</v>
      </c>
      <c r="H181" s="820" t="s">
        <v>867</v>
      </c>
      <c r="I181" s="117"/>
    </row>
    <row r="182">
      <c r="A182" s="486" t="s">
        <v>721</v>
      </c>
      <c r="B182" s="119"/>
      <c r="C182" s="119"/>
      <c r="D182" s="119"/>
      <c r="E182" s="119"/>
      <c r="F182" s="119"/>
      <c r="G182" s="119"/>
      <c r="H182" s="119"/>
      <c r="I182" s="117"/>
    </row>
    <row r="183">
      <c r="A183" s="807" t="s">
        <v>722</v>
      </c>
      <c r="B183" s="119"/>
      <c r="C183" s="119"/>
      <c r="D183" s="119"/>
      <c r="E183" s="119"/>
      <c r="F183" s="119"/>
      <c r="G183" s="119"/>
      <c r="H183" s="119"/>
      <c r="I183" s="117"/>
    </row>
    <row r="184">
      <c r="A184" s="788" t="s">
        <v>18</v>
      </c>
    </row>
    <row r="185">
      <c r="A185" s="828" t="s">
        <v>648</v>
      </c>
      <c r="I185" s="195"/>
    </row>
    <row r="186">
      <c r="A186" s="829" t="s">
        <v>42</v>
      </c>
      <c r="I186" s="195"/>
    </row>
    <row r="187">
      <c r="A187" s="435" t="s">
        <v>649</v>
      </c>
      <c r="B187" s="170"/>
      <c r="C187" s="170"/>
      <c r="D187" s="170"/>
      <c r="E187" s="170"/>
      <c r="F187" s="170"/>
      <c r="G187" s="170"/>
      <c r="H187" s="170"/>
      <c r="I187" s="198"/>
    </row>
    <row r="188">
      <c r="A188" s="437" t="s">
        <v>251</v>
      </c>
      <c r="B188" s="105"/>
      <c r="C188" s="105"/>
      <c r="D188" s="251"/>
      <c r="E188" s="437" t="s">
        <v>496</v>
      </c>
      <c r="F188" s="251"/>
      <c r="G188" s="439" t="s">
        <v>255</v>
      </c>
      <c r="H188" s="437" t="s">
        <v>870</v>
      </c>
      <c r="I188" s="251"/>
    </row>
    <row r="189">
      <c r="A189" s="122"/>
      <c r="B189" s="170"/>
      <c r="C189" s="170"/>
      <c r="D189" s="198"/>
      <c r="E189" s="122"/>
      <c r="F189" s="198"/>
      <c r="G189" s="143"/>
      <c r="H189" s="122"/>
      <c r="I189" s="198"/>
    </row>
    <row r="190">
      <c r="A190" s="816" t="s">
        <v>871</v>
      </c>
      <c r="B190" s="119"/>
      <c r="C190" s="119"/>
      <c r="D190" s="119"/>
      <c r="E190" s="119"/>
      <c r="F190" s="119"/>
      <c r="G190" s="119"/>
      <c r="H190" s="119"/>
      <c r="I190" s="117"/>
    </row>
    <row r="191">
      <c r="A191" s="830" t="s">
        <v>872</v>
      </c>
      <c r="B191" s="119"/>
      <c r="C191" s="119"/>
      <c r="D191" s="117"/>
      <c r="E191" s="831" t="s">
        <v>873</v>
      </c>
      <c r="F191" s="117"/>
      <c r="G191" s="832" t="s">
        <v>9</v>
      </c>
      <c r="H191" s="831" t="s">
        <v>874</v>
      </c>
      <c r="I191" s="117"/>
    </row>
    <row r="192">
      <c r="A192" s="830" t="s">
        <v>875</v>
      </c>
      <c r="B192" s="119"/>
      <c r="C192" s="119"/>
      <c r="D192" s="117"/>
      <c r="E192" s="831" t="s">
        <v>876</v>
      </c>
      <c r="F192" s="117"/>
      <c r="G192" s="832" t="s">
        <v>9</v>
      </c>
      <c r="H192" s="831" t="s">
        <v>877</v>
      </c>
      <c r="I192" s="117"/>
    </row>
    <row r="193">
      <c r="A193" s="830" t="s">
        <v>878</v>
      </c>
      <c r="B193" s="119"/>
      <c r="C193" s="119"/>
      <c r="D193" s="117"/>
      <c r="E193" s="831" t="s">
        <v>879</v>
      </c>
      <c r="F193" s="117"/>
      <c r="G193" s="832" t="s">
        <v>9</v>
      </c>
      <c r="H193" s="831" t="s">
        <v>880</v>
      </c>
      <c r="I193" s="117"/>
    </row>
    <row r="194">
      <c r="A194" s="833" t="s">
        <v>881</v>
      </c>
      <c r="B194" s="119"/>
      <c r="C194" s="119"/>
      <c r="D194" s="117"/>
      <c r="E194" s="834" t="s">
        <v>882</v>
      </c>
      <c r="F194" s="117"/>
      <c r="G194" s="832" t="s">
        <v>9</v>
      </c>
      <c r="H194" s="831" t="s">
        <v>883</v>
      </c>
      <c r="I194" s="117"/>
    </row>
    <row r="195">
      <c r="A195" s="833" t="s">
        <v>884</v>
      </c>
      <c r="B195" s="119"/>
      <c r="C195" s="119"/>
      <c r="D195" s="117"/>
      <c r="E195" s="834" t="s">
        <v>882</v>
      </c>
      <c r="F195" s="117"/>
      <c r="G195" s="832" t="s">
        <v>9</v>
      </c>
      <c r="H195" s="831" t="s">
        <v>885</v>
      </c>
      <c r="I195" s="117"/>
    </row>
    <row r="196">
      <c r="A196" s="835" t="s">
        <v>886</v>
      </c>
      <c r="B196" s="119"/>
      <c r="C196" s="119"/>
      <c r="D196" s="117"/>
      <c r="E196" s="834" t="s">
        <v>882</v>
      </c>
      <c r="F196" s="117"/>
      <c r="G196" s="832" t="s">
        <v>9</v>
      </c>
      <c r="H196" s="831" t="s">
        <v>887</v>
      </c>
      <c r="I196" s="117"/>
    </row>
    <row r="197">
      <c r="A197" s="833" t="s">
        <v>888</v>
      </c>
      <c r="B197" s="119"/>
      <c r="C197" s="119"/>
      <c r="D197" s="117"/>
      <c r="E197" s="834" t="s">
        <v>882</v>
      </c>
      <c r="F197" s="117"/>
      <c r="G197" s="832" t="s">
        <v>9</v>
      </c>
      <c r="H197" s="831" t="s">
        <v>889</v>
      </c>
      <c r="I197" s="117"/>
    </row>
    <row r="198">
      <c r="A198" s="833" t="s">
        <v>890</v>
      </c>
      <c r="B198" s="119"/>
      <c r="C198" s="119"/>
      <c r="D198" s="117"/>
      <c r="E198" s="834" t="s">
        <v>882</v>
      </c>
      <c r="F198" s="117"/>
      <c r="G198" s="832" t="s">
        <v>9</v>
      </c>
      <c r="H198" s="831" t="s">
        <v>891</v>
      </c>
      <c r="I198" s="117"/>
    </row>
    <row r="199">
      <c r="A199" s="835" t="s">
        <v>892</v>
      </c>
      <c r="B199" s="119"/>
      <c r="C199" s="119"/>
      <c r="D199" s="117"/>
      <c r="E199" s="834" t="s">
        <v>882</v>
      </c>
      <c r="F199" s="117"/>
      <c r="G199" s="832" t="s">
        <v>9</v>
      </c>
      <c r="H199" s="831" t="s">
        <v>893</v>
      </c>
      <c r="I199" s="117"/>
    </row>
    <row r="200">
      <c r="A200" s="833" t="s">
        <v>894</v>
      </c>
      <c r="B200" s="119"/>
      <c r="C200" s="119"/>
      <c r="D200" s="117"/>
      <c r="E200" s="834" t="s">
        <v>882</v>
      </c>
      <c r="F200" s="117"/>
      <c r="G200" s="832" t="s">
        <v>9</v>
      </c>
      <c r="H200" s="831" t="s">
        <v>895</v>
      </c>
      <c r="I200" s="117"/>
    </row>
    <row r="201">
      <c r="A201" s="833" t="s">
        <v>896</v>
      </c>
      <c r="B201" s="119"/>
      <c r="C201" s="119"/>
      <c r="D201" s="117"/>
      <c r="E201" s="834" t="s">
        <v>882</v>
      </c>
      <c r="F201" s="117"/>
      <c r="G201" s="832" t="s">
        <v>9</v>
      </c>
      <c r="H201" s="831" t="s">
        <v>897</v>
      </c>
      <c r="I201" s="117"/>
    </row>
    <row r="202">
      <c r="A202" s="835" t="s">
        <v>898</v>
      </c>
      <c r="B202" s="119"/>
      <c r="C202" s="119"/>
      <c r="D202" s="117"/>
      <c r="E202" s="834" t="s">
        <v>882</v>
      </c>
      <c r="F202" s="117"/>
      <c r="G202" s="832" t="s">
        <v>9</v>
      </c>
      <c r="H202" s="831" t="s">
        <v>899</v>
      </c>
      <c r="I202" s="117"/>
    </row>
    <row r="203">
      <c r="A203" s="833" t="s">
        <v>900</v>
      </c>
      <c r="B203" s="119"/>
      <c r="C203" s="119"/>
      <c r="D203" s="117"/>
      <c r="E203" s="831" t="s">
        <v>901</v>
      </c>
      <c r="F203" s="117"/>
      <c r="G203" s="832" t="s">
        <v>9</v>
      </c>
      <c r="H203" s="831" t="s">
        <v>902</v>
      </c>
      <c r="I203" s="117"/>
    </row>
    <row r="204">
      <c r="A204" s="833" t="s">
        <v>903</v>
      </c>
      <c r="B204" s="119"/>
      <c r="C204" s="119"/>
      <c r="D204" s="117"/>
      <c r="E204" s="831" t="s">
        <v>901</v>
      </c>
      <c r="F204" s="117"/>
      <c r="G204" s="832" t="s">
        <v>9</v>
      </c>
      <c r="H204" s="831" t="s">
        <v>904</v>
      </c>
      <c r="I204" s="117"/>
    </row>
    <row r="205">
      <c r="A205" s="833" t="s">
        <v>905</v>
      </c>
      <c r="B205" s="119"/>
      <c r="C205" s="119"/>
      <c r="D205" s="117"/>
      <c r="E205" s="831" t="s">
        <v>901</v>
      </c>
      <c r="F205" s="117"/>
      <c r="G205" s="832" t="s">
        <v>9</v>
      </c>
      <c r="H205" s="831" t="s">
        <v>906</v>
      </c>
      <c r="I205" s="117"/>
    </row>
    <row r="206">
      <c r="A206" s="816" t="s">
        <v>907</v>
      </c>
      <c r="B206" s="119"/>
      <c r="C206" s="119"/>
      <c r="D206" s="119"/>
      <c r="E206" s="119"/>
      <c r="F206" s="119"/>
      <c r="G206" s="119"/>
      <c r="H206" s="119"/>
      <c r="I206" s="117"/>
    </row>
    <row r="207">
      <c r="A207" s="836" t="s">
        <v>251</v>
      </c>
      <c r="B207" s="119"/>
      <c r="C207" s="119"/>
      <c r="D207" s="119"/>
      <c r="E207" s="117"/>
      <c r="F207" s="837" t="s">
        <v>255</v>
      </c>
      <c r="G207" s="838" t="s">
        <v>870</v>
      </c>
      <c r="H207" s="119"/>
      <c r="I207" s="117"/>
    </row>
    <row r="208">
      <c r="A208" s="826" t="s">
        <v>908</v>
      </c>
      <c r="B208" s="119"/>
      <c r="C208" s="119"/>
      <c r="D208" s="119"/>
      <c r="E208" s="117"/>
      <c r="F208" s="821" t="s">
        <v>9</v>
      </c>
      <c r="G208" s="820" t="s">
        <v>909</v>
      </c>
      <c r="H208" s="119"/>
      <c r="I208" s="117"/>
    </row>
    <row r="209">
      <c r="A209" s="826" t="s">
        <v>910</v>
      </c>
      <c r="B209" s="119"/>
      <c r="C209" s="119"/>
      <c r="D209" s="119"/>
      <c r="E209" s="117"/>
      <c r="F209" s="821" t="s">
        <v>911</v>
      </c>
      <c r="G209" s="820" t="s">
        <v>912</v>
      </c>
      <c r="H209" s="119"/>
      <c r="I209" s="117"/>
    </row>
    <row r="210">
      <c r="A210" s="826" t="s">
        <v>913</v>
      </c>
      <c r="B210" s="119"/>
      <c r="C210" s="119"/>
      <c r="D210" s="119"/>
      <c r="E210" s="117"/>
      <c r="F210" s="821" t="s">
        <v>911</v>
      </c>
      <c r="G210" s="820" t="s">
        <v>914</v>
      </c>
      <c r="H210" s="119"/>
      <c r="I210" s="117"/>
    </row>
    <row r="211">
      <c r="A211" s="816" t="s">
        <v>915</v>
      </c>
      <c r="B211" s="119"/>
      <c r="C211" s="119"/>
      <c r="D211" s="119"/>
      <c r="E211" s="119"/>
      <c r="F211" s="119"/>
      <c r="G211" s="119"/>
      <c r="H211" s="119"/>
      <c r="I211" s="117"/>
    </row>
    <row r="212">
      <c r="A212" s="825" t="s">
        <v>916</v>
      </c>
      <c r="B212" s="119"/>
      <c r="C212" s="119"/>
      <c r="D212" s="119"/>
      <c r="E212" s="117"/>
      <c r="F212" s="821" t="s">
        <v>9</v>
      </c>
      <c r="G212" s="820" t="s">
        <v>462</v>
      </c>
      <c r="H212" s="119"/>
      <c r="I212" s="117"/>
    </row>
    <row r="213">
      <c r="A213" s="825" t="s">
        <v>917</v>
      </c>
      <c r="B213" s="119"/>
      <c r="C213" s="119"/>
      <c r="D213" s="119"/>
      <c r="E213" s="117"/>
      <c r="F213" s="821" t="s">
        <v>9</v>
      </c>
      <c r="G213" s="820" t="s">
        <v>918</v>
      </c>
      <c r="H213" s="119"/>
      <c r="I213" s="117"/>
    </row>
    <row r="214">
      <c r="A214" s="486" t="s">
        <v>721</v>
      </c>
      <c r="B214" s="119"/>
      <c r="C214" s="119"/>
      <c r="D214" s="119"/>
      <c r="E214" s="119"/>
      <c r="F214" s="119"/>
      <c r="G214" s="119"/>
      <c r="H214" s="119"/>
      <c r="I214" s="117"/>
    </row>
    <row r="215">
      <c r="A215" s="807" t="s">
        <v>722</v>
      </c>
      <c r="B215" s="119"/>
      <c r="C215" s="119"/>
      <c r="D215" s="119"/>
      <c r="E215" s="119"/>
      <c r="F215" s="119"/>
      <c r="G215" s="119"/>
      <c r="H215" s="119"/>
      <c r="I215" s="117"/>
    </row>
    <row r="216">
      <c r="A216" s="788" t="s">
        <v>18</v>
      </c>
    </row>
    <row r="217">
      <c r="A217" s="828" t="s">
        <v>648</v>
      </c>
      <c r="I217" s="195"/>
    </row>
    <row r="218">
      <c r="A218" s="829" t="s">
        <v>42</v>
      </c>
      <c r="I218" s="195"/>
    </row>
    <row r="219">
      <c r="A219" s="433" t="s">
        <v>649</v>
      </c>
      <c r="I219" s="195"/>
    </row>
    <row r="220">
      <c r="A220" s="792" t="s">
        <v>392</v>
      </c>
      <c r="B220" s="105"/>
      <c r="C220" s="105"/>
      <c r="D220" s="251"/>
      <c r="E220" s="794" t="s">
        <v>651</v>
      </c>
      <c r="F220" s="839" t="s">
        <v>31</v>
      </c>
      <c r="G220" s="105"/>
      <c r="H220" s="840" t="s">
        <v>32</v>
      </c>
      <c r="I220" s="251"/>
    </row>
    <row r="221">
      <c r="A221" s="122"/>
      <c r="B221" s="170"/>
      <c r="C221" s="170"/>
      <c r="D221" s="198"/>
      <c r="E221" s="143"/>
      <c r="F221" s="122"/>
      <c r="G221" s="170"/>
      <c r="H221" s="122"/>
      <c r="I221" s="198"/>
    </row>
    <row r="222">
      <c r="A222" s="841" t="s">
        <v>919</v>
      </c>
      <c r="B222" s="170"/>
      <c r="C222" s="170"/>
      <c r="D222" s="170"/>
      <c r="E222" s="170"/>
      <c r="F222" s="170"/>
      <c r="G222" s="170"/>
      <c r="H222" s="170"/>
      <c r="I222" s="198"/>
    </row>
    <row r="223">
      <c r="A223" s="842" t="s">
        <v>920</v>
      </c>
      <c r="B223" s="119"/>
      <c r="C223" s="119"/>
      <c r="D223" s="117"/>
      <c r="E223" s="832" t="s">
        <v>9</v>
      </c>
      <c r="F223" s="843" t="s">
        <v>921</v>
      </c>
      <c r="G223" s="117"/>
      <c r="H223" s="844" t="s">
        <v>922</v>
      </c>
      <c r="I223" s="117"/>
    </row>
    <row r="224">
      <c r="A224" s="842" t="s">
        <v>923</v>
      </c>
      <c r="B224" s="119"/>
      <c r="C224" s="119"/>
      <c r="D224" s="117"/>
      <c r="E224" s="832" t="s">
        <v>9</v>
      </c>
      <c r="F224" s="843" t="s">
        <v>924</v>
      </c>
      <c r="G224" s="117"/>
      <c r="H224" s="844" t="s">
        <v>921</v>
      </c>
      <c r="I224" s="117"/>
    </row>
    <row r="225">
      <c r="A225" s="842" t="s">
        <v>925</v>
      </c>
      <c r="B225" s="119"/>
      <c r="C225" s="119"/>
      <c r="D225" s="117"/>
      <c r="E225" s="832" t="s">
        <v>9</v>
      </c>
      <c r="F225" s="843" t="s">
        <v>287</v>
      </c>
      <c r="G225" s="117"/>
      <c r="H225" s="844" t="s">
        <v>926</v>
      </c>
      <c r="I225" s="117"/>
    </row>
    <row r="226">
      <c r="A226" s="842" t="s">
        <v>927</v>
      </c>
      <c r="B226" s="119"/>
      <c r="C226" s="119"/>
      <c r="D226" s="117"/>
      <c r="E226" s="832" t="s">
        <v>9</v>
      </c>
      <c r="F226" s="843" t="s">
        <v>287</v>
      </c>
      <c r="G226" s="117"/>
      <c r="H226" s="844" t="s">
        <v>926</v>
      </c>
      <c r="I226" s="117"/>
    </row>
    <row r="227">
      <c r="A227" s="842" t="s">
        <v>928</v>
      </c>
      <c r="B227" s="119"/>
      <c r="C227" s="119"/>
      <c r="D227" s="117"/>
      <c r="E227" s="832" t="s">
        <v>9</v>
      </c>
      <c r="F227" s="843" t="s">
        <v>924</v>
      </c>
      <c r="G227" s="117"/>
      <c r="H227" s="844" t="s">
        <v>921</v>
      </c>
      <c r="I227" s="117"/>
    </row>
    <row r="228">
      <c r="A228" s="842" t="s">
        <v>929</v>
      </c>
      <c r="B228" s="119"/>
      <c r="C228" s="119"/>
      <c r="D228" s="117"/>
      <c r="E228" s="832" t="s">
        <v>9</v>
      </c>
      <c r="F228" s="843" t="s">
        <v>924</v>
      </c>
      <c r="G228" s="117"/>
      <c r="H228" s="844" t="s">
        <v>921</v>
      </c>
      <c r="I228" s="117"/>
    </row>
    <row r="229">
      <c r="A229" s="842" t="s">
        <v>930</v>
      </c>
      <c r="B229" s="119"/>
      <c r="C229" s="119"/>
      <c r="D229" s="117"/>
      <c r="E229" s="832" t="s">
        <v>9</v>
      </c>
      <c r="F229" s="843" t="s">
        <v>931</v>
      </c>
      <c r="G229" s="117"/>
      <c r="H229" s="844" t="s">
        <v>932</v>
      </c>
      <c r="I229" s="117"/>
    </row>
    <row r="230">
      <c r="A230" s="842" t="s">
        <v>933</v>
      </c>
      <c r="B230" s="119"/>
      <c r="C230" s="119"/>
      <c r="D230" s="117"/>
      <c r="E230" s="832" t="s">
        <v>9</v>
      </c>
      <c r="F230" s="843" t="s">
        <v>296</v>
      </c>
      <c r="G230" s="117"/>
      <c r="H230" s="844" t="s">
        <v>276</v>
      </c>
      <c r="I230" s="117"/>
    </row>
    <row r="231">
      <c r="A231" s="842" t="s">
        <v>934</v>
      </c>
      <c r="B231" s="119"/>
      <c r="C231" s="119"/>
      <c r="D231" s="117"/>
      <c r="E231" s="832" t="s">
        <v>9</v>
      </c>
      <c r="F231" s="843" t="s">
        <v>296</v>
      </c>
      <c r="G231" s="117"/>
      <c r="H231" s="844" t="s">
        <v>276</v>
      </c>
      <c r="I231" s="117"/>
    </row>
    <row r="232">
      <c r="A232" s="842" t="s">
        <v>935</v>
      </c>
      <c r="B232" s="119"/>
      <c r="C232" s="119"/>
      <c r="D232" s="117"/>
      <c r="E232" s="832" t="s">
        <v>9</v>
      </c>
      <c r="F232" s="843" t="s">
        <v>295</v>
      </c>
      <c r="G232" s="117"/>
      <c r="H232" s="844" t="s">
        <v>296</v>
      </c>
      <c r="I232" s="117"/>
    </row>
    <row r="233">
      <c r="A233" s="842" t="s">
        <v>936</v>
      </c>
      <c r="B233" s="119"/>
      <c r="C233" s="119"/>
      <c r="D233" s="117"/>
      <c r="E233" s="832" t="s">
        <v>9</v>
      </c>
      <c r="F233" s="843" t="s">
        <v>921</v>
      </c>
      <c r="G233" s="117"/>
      <c r="H233" s="844" t="s">
        <v>922</v>
      </c>
      <c r="I233" s="117"/>
    </row>
    <row r="234">
      <c r="A234" s="842" t="s">
        <v>937</v>
      </c>
      <c r="B234" s="119"/>
      <c r="C234" s="119"/>
      <c r="D234" s="117"/>
      <c r="E234" s="832" t="s">
        <v>9</v>
      </c>
      <c r="F234" s="843" t="s">
        <v>924</v>
      </c>
      <c r="G234" s="117"/>
      <c r="H234" s="844" t="s">
        <v>921</v>
      </c>
      <c r="I234" s="117"/>
    </row>
    <row r="235">
      <c r="A235" s="469"/>
      <c r="B235" s="170"/>
      <c r="C235" s="170"/>
      <c r="D235" s="198"/>
      <c r="E235" s="845"/>
      <c r="F235" s="469"/>
      <c r="G235" s="198"/>
      <c r="H235" s="469"/>
      <c r="I235" s="198"/>
    </row>
    <row r="236">
      <c r="A236" s="469"/>
      <c r="B236" s="170"/>
      <c r="C236" s="170"/>
      <c r="D236" s="198"/>
      <c r="E236" s="845"/>
      <c r="F236" s="469"/>
      <c r="G236" s="198"/>
      <c r="H236" s="469"/>
      <c r="I236" s="198"/>
    </row>
    <row r="237">
      <c r="A237" s="486" t="s">
        <v>721</v>
      </c>
      <c r="B237" s="119"/>
      <c r="C237" s="119"/>
      <c r="D237" s="119"/>
      <c r="E237" s="119"/>
      <c r="F237" s="119"/>
      <c r="G237" s="119"/>
      <c r="H237" s="119"/>
      <c r="I237" s="117"/>
    </row>
    <row r="238">
      <c r="A238" s="846"/>
      <c r="B238" s="119"/>
      <c r="C238" s="119"/>
      <c r="D238" s="119"/>
      <c r="E238" s="119"/>
      <c r="F238" s="119"/>
      <c r="G238" s="119"/>
      <c r="H238" s="119"/>
      <c r="I238" s="117"/>
    </row>
    <row r="239">
      <c r="A239" s="807" t="s">
        <v>722</v>
      </c>
      <c r="B239" s="119"/>
      <c r="C239" s="119"/>
      <c r="D239" s="119"/>
      <c r="E239" s="119"/>
      <c r="F239" s="119"/>
      <c r="G239" s="119"/>
      <c r="H239" s="119"/>
      <c r="I239" s="117"/>
    </row>
  </sheetData>
  <mergeCells count="460">
    <mergeCell ref="G130:H130"/>
    <mergeCell ref="G131:H131"/>
    <mergeCell ref="G123:H123"/>
    <mergeCell ref="G124:H124"/>
    <mergeCell ref="G125:H125"/>
    <mergeCell ref="G126:H126"/>
    <mergeCell ref="G127:H127"/>
    <mergeCell ref="G128:H128"/>
    <mergeCell ref="G129:H129"/>
    <mergeCell ref="E108:E109"/>
    <mergeCell ref="F108:F109"/>
    <mergeCell ref="A102:I102"/>
    <mergeCell ref="A103:I103"/>
    <mergeCell ref="A104:I104"/>
    <mergeCell ref="A105:I105"/>
    <mergeCell ref="A106:I106"/>
    <mergeCell ref="A107:I107"/>
    <mergeCell ref="A110:I110"/>
    <mergeCell ref="G108:H109"/>
    <mergeCell ref="I108:I109"/>
    <mergeCell ref="G111:H111"/>
    <mergeCell ref="G112:H112"/>
    <mergeCell ref="G113:H113"/>
    <mergeCell ref="G114:H114"/>
    <mergeCell ref="G115:H115"/>
    <mergeCell ref="A108:D109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8:B128"/>
    <mergeCell ref="G132:H132"/>
    <mergeCell ref="G133:H133"/>
    <mergeCell ref="G134:H134"/>
    <mergeCell ref="G135:H135"/>
    <mergeCell ref="G136:H136"/>
    <mergeCell ref="G116:H116"/>
    <mergeCell ref="G117:H117"/>
    <mergeCell ref="G118:H118"/>
    <mergeCell ref="G119:H119"/>
    <mergeCell ref="G120:H120"/>
    <mergeCell ref="G121:H121"/>
    <mergeCell ref="G122:H122"/>
    <mergeCell ref="H180:I180"/>
    <mergeCell ref="H181:I181"/>
    <mergeCell ref="E177:F177"/>
    <mergeCell ref="H177:I177"/>
    <mergeCell ref="E178:F178"/>
    <mergeCell ref="H178:I178"/>
    <mergeCell ref="A179:I179"/>
    <mergeCell ref="E180:F180"/>
    <mergeCell ref="E181:F181"/>
    <mergeCell ref="H166:I166"/>
    <mergeCell ref="A167:I167"/>
    <mergeCell ref="H168:I168"/>
    <mergeCell ref="H169:I169"/>
    <mergeCell ref="H170:I170"/>
    <mergeCell ref="H171:I171"/>
    <mergeCell ref="H172:I172"/>
    <mergeCell ref="A163:D163"/>
    <mergeCell ref="E163:F163"/>
    <mergeCell ref="H163:I163"/>
    <mergeCell ref="E164:F164"/>
    <mergeCell ref="H164:I164"/>
    <mergeCell ref="E165:F165"/>
    <mergeCell ref="H165:I165"/>
    <mergeCell ref="A168:D171"/>
    <mergeCell ref="A172:D174"/>
    <mergeCell ref="A175:D178"/>
    <mergeCell ref="A180:D180"/>
    <mergeCell ref="A181:D181"/>
    <mergeCell ref="A164:D165"/>
    <mergeCell ref="A166:D166"/>
    <mergeCell ref="E166:F166"/>
    <mergeCell ref="E168:F168"/>
    <mergeCell ref="E169:F169"/>
    <mergeCell ref="E170:F170"/>
    <mergeCell ref="E171:F171"/>
    <mergeCell ref="H175:I175"/>
    <mergeCell ref="H176:I176"/>
    <mergeCell ref="E172:F172"/>
    <mergeCell ref="E173:F173"/>
    <mergeCell ref="H173:I173"/>
    <mergeCell ref="E174:F174"/>
    <mergeCell ref="H174:I174"/>
    <mergeCell ref="E175:F175"/>
    <mergeCell ref="E176:F176"/>
    <mergeCell ref="E188:F189"/>
    <mergeCell ref="G188:G189"/>
    <mergeCell ref="A198:D198"/>
    <mergeCell ref="E198:F198"/>
    <mergeCell ref="A199:D199"/>
    <mergeCell ref="E199:F199"/>
    <mergeCell ref="A200:D200"/>
    <mergeCell ref="E200:F200"/>
    <mergeCell ref="E201:F201"/>
    <mergeCell ref="A201:D201"/>
    <mergeCell ref="A202:D202"/>
    <mergeCell ref="E202:F202"/>
    <mergeCell ref="A203:D203"/>
    <mergeCell ref="E203:F203"/>
    <mergeCell ref="A204:D204"/>
    <mergeCell ref="E204:F204"/>
    <mergeCell ref="G208:I208"/>
    <mergeCell ref="G209:I209"/>
    <mergeCell ref="A205:D205"/>
    <mergeCell ref="E205:F205"/>
    <mergeCell ref="A206:I206"/>
    <mergeCell ref="A207:E207"/>
    <mergeCell ref="G207:I207"/>
    <mergeCell ref="A208:E208"/>
    <mergeCell ref="A209:E209"/>
    <mergeCell ref="A182:I182"/>
    <mergeCell ref="A183:I183"/>
    <mergeCell ref="A184:I184"/>
    <mergeCell ref="A185:I185"/>
    <mergeCell ref="A186:I186"/>
    <mergeCell ref="A187:I187"/>
    <mergeCell ref="H188:I189"/>
    <mergeCell ref="A188:D189"/>
    <mergeCell ref="A190:I190"/>
    <mergeCell ref="A191:D191"/>
    <mergeCell ref="E191:F191"/>
    <mergeCell ref="H191:I191"/>
    <mergeCell ref="E192:F192"/>
    <mergeCell ref="H192:I192"/>
    <mergeCell ref="A192:D192"/>
    <mergeCell ref="A193:D193"/>
    <mergeCell ref="E193:F193"/>
    <mergeCell ref="H193:I193"/>
    <mergeCell ref="A194:D194"/>
    <mergeCell ref="E194:F194"/>
    <mergeCell ref="H194:I194"/>
    <mergeCell ref="A195:D195"/>
    <mergeCell ref="E195:F195"/>
    <mergeCell ref="H195:I195"/>
    <mergeCell ref="A196:D196"/>
    <mergeCell ref="E196:F196"/>
    <mergeCell ref="A197:D197"/>
    <mergeCell ref="E197:F197"/>
    <mergeCell ref="H203:I203"/>
    <mergeCell ref="H204:I204"/>
    <mergeCell ref="H205:I205"/>
    <mergeCell ref="H196:I196"/>
    <mergeCell ref="H197:I197"/>
    <mergeCell ref="H198:I198"/>
    <mergeCell ref="H199:I199"/>
    <mergeCell ref="H200:I200"/>
    <mergeCell ref="H201:I201"/>
    <mergeCell ref="H202:I202"/>
    <mergeCell ref="A210:E210"/>
    <mergeCell ref="G210:I210"/>
    <mergeCell ref="A211:I211"/>
    <mergeCell ref="A212:E212"/>
    <mergeCell ref="G212:I212"/>
    <mergeCell ref="A213:E213"/>
    <mergeCell ref="G213:I213"/>
    <mergeCell ref="A234:D234"/>
    <mergeCell ref="A235:D235"/>
    <mergeCell ref="A236:D236"/>
    <mergeCell ref="A227:D227"/>
    <mergeCell ref="A228:D228"/>
    <mergeCell ref="A229:D229"/>
    <mergeCell ref="A230:D230"/>
    <mergeCell ref="A231:D231"/>
    <mergeCell ref="A232:D232"/>
    <mergeCell ref="A233:D233"/>
    <mergeCell ref="E220:E221"/>
    <mergeCell ref="F220:G221"/>
    <mergeCell ref="A214:I214"/>
    <mergeCell ref="A215:I215"/>
    <mergeCell ref="A216:I216"/>
    <mergeCell ref="A217:I217"/>
    <mergeCell ref="A218:I218"/>
    <mergeCell ref="A219:I219"/>
    <mergeCell ref="H220:I221"/>
    <mergeCell ref="A220:D221"/>
    <mergeCell ref="A222:I222"/>
    <mergeCell ref="A223:D223"/>
    <mergeCell ref="F223:G223"/>
    <mergeCell ref="H223:I223"/>
    <mergeCell ref="F224:G224"/>
    <mergeCell ref="H224:I224"/>
    <mergeCell ref="A224:D224"/>
    <mergeCell ref="A225:D225"/>
    <mergeCell ref="F225:G225"/>
    <mergeCell ref="H225:I225"/>
    <mergeCell ref="A226:D226"/>
    <mergeCell ref="H226:I226"/>
    <mergeCell ref="H227:I227"/>
    <mergeCell ref="F230:G230"/>
    <mergeCell ref="F231:G231"/>
    <mergeCell ref="F232:G232"/>
    <mergeCell ref="F233:G233"/>
    <mergeCell ref="F234:G234"/>
    <mergeCell ref="F235:G235"/>
    <mergeCell ref="F236:G236"/>
    <mergeCell ref="F226:G226"/>
    <mergeCell ref="F227:G227"/>
    <mergeCell ref="F228:G228"/>
    <mergeCell ref="H228:I228"/>
    <mergeCell ref="F229:G229"/>
    <mergeCell ref="H229:I229"/>
    <mergeCell ref="H230:I230"/>
    <mergeCell ref="A238:I238"/>
    <mergeCell ref="A239:I239"/>
    <mergeCell ref="H231:I231"/>
    <mergeCell ref="H232:I232"/>
    <mergeCell ref="H233:I233"/>
    <mergeCell ref="H234:I234"/>
    <mergeCell ref="H235:I235"/>
    <mergeCell ref="H236:I236"/>
    <mergeCell ref="A237:I237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9:D49"/>
    <mergeCell ref="A50:D50"/>
    <mergeCell ref="A51:D51"/>
    <mergeCell ref="A52:D52"/>
    <mergeCell ref="A42:D42"/>
    <mergeCell ref="A43:D43"/>
    <mergeCell ref="A44:D44"/>
    <mergeCell ref="A45:D45"/>
    <mergeCell ref="A46:D46"/>
    <mergeCell ref="A47:D47"/>
    <mergeCell ref="A48:D48"/>
    <mergeCell ref="A1:I1"/>
    <mergeCell ref="A2:I2"/>
    <mergeCell ref="A3:I3"/>
    <mergeCell ref="A4:I4"/>
    <mergeCell ref="E5:E6"/>
    <mergeCell ref="F5:F6"/>
    <mergeCell ref="A7:I7"/>
    <mergeCell ref="G5:H6"/>
    <mergeCell ref="I5:I6"/>
    <mergeCell ref="G8:H8"/>
    <mergeCell ref="G9:H9"/>
    <mergeCell ref="G10:H10"/>
    <mergeCell ref="G11:H11"/>
    <mergeCell ref="G12:H12"/>
    <mergeCell ref="A5:D6"/>
    <mergeCell ref="A8:D8"/>
    <mergeCell ref="A9:D9"/>
    <mergeCell ref="A10:D10"/>
    <mergeCell ref="A11:D11"/>
    <mergeCell ref="A12:D12"/>
    <mergeCell ref="A13:D13"/>
    <mergeCell ref="G13:H13"/>
    <mergeCell ref="G14:H14"/>
    <mergeCell ref="G15:H15"/>
    <mergeCell ref="G16:H16"/>
    <mergeCell ref="G17:H17"/>
    <mergeCell ref="G18:H18"/>
    <mergeCell ref="G19:H19"/>
    <mergeCell ref="A14:D14"/>
    <mergeCell ref="A15:D15"/>
    <mergeCell ref="A16:D16"/>
    <mergeCell ref="A17:D17"/>
    <mergeCell ref="A18:D18"/>
    <mergeCell ref="A19:D19"/>
    <mergeCell ref="A20:D20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74:H74"/>
    <mergeCell ref="G75:H75"/>
    <mergeCell ref="G67:H67"/>
    <mergeCell ref="G68:H68"/>
    <mergeCell ref="G69:H69"/>
    <mergeCell ref="G70:H70"/>
    <mergeCell ref="G71:H71"/>
    <mergeCell ref="G72:H72"/>
    <mergeCell ref="G73:H7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A53:I53"/>
    <mergeCell ref="A54:I54"/>
    <mergeCell ref="A55:I55"/>
    <mergeCell ref="A56:I56"/>
    <mergeCell ref="A57:I57"/>
    <mergeCell ref="A58:I58"/>
    <mergeCell ref="E59:E60"/>
    <mergeCell ref="F59:F60"/>
    <mergeCell ref="A61:I61"/>
    <mergeCell ref="G59:H60"/>
    <mergeCell ref="I59:I60"/>
    <mergeCell ref="G62:H62"/>
    <mergeCell ref="G63:H63"/>
    <mergeCell ref="G64:H64"/>
    <mergeCell ref="G65:H65"/>
    <mergeCell ref="G66:H66"/>
    <mergeCell ref="A59:D60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G98:H98"/>
    <mergeCell ref="G99:H99"/>
    <mergeCell ref="G91:H91"/>
    <mergeCell ref="G92:H92"/>
    <mergeCell ref="G93:H93"/>
    <mergeCell ref="G94:H94"/>
    <mergeCell ref="G95:H95"/>
    <mergeCell ref="G96:H96"/>
    <mergeCell ref="G97:H97"/>
    <mergeCell ref="G78:H78"/>
    <mergeCell ref="G79:H79"/>
    <mergeCell ref="A75:D75"/>
    <mergeCell ref="A76:D76"/>
    <mergeCell ref="G76:H76"/>
    <mergeCell ref="A77:D77"/>
    <mergeCell ref="G77:H77"/>
    <mergeCell ref="A78:D78"/>
    <mergeCell ref="A79:D79"/>
    <mergeCell ref="A80:D80"/>
    <mergeCell ref="G80:H80"/>
    <mergeCell ref="A81:D81"/>
    <mergeCell ref="G81:H81"/>
    <mergeCell ref="A82:D82"/>
    <mergeCell ref="G82:H82"/>
    <mergeCell ref="G83:H83"/>
    <mergeCell ref="A83:D83"/>
    <mergeCell ref="A84:D84"/>
    <mergeCell ref="A85:D85"/>
    <mergeCell ref="A86:D86"/>
    <mergeCell ref="A87:D87"/>
    <mergeCell ref="A88:D88"/>
    <mergeCell ref="A89:D89"/>
    <mergeCell ref="G84:H84"/>
    <mergeCell ref="G85:H85"/>
    <mergeCell ref="G86:H86"/>
    <mergeCell ref="G87:H87"/>
    <mergeCell ref="G88:H88"/>
    <mergeCell ref="G89:H89"/>
    <mergeCell ref="G90:H90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G100:H100"/>
    <mergeCell ref="A101:D101"/>
    <mergeCell ref="G101:H101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G137:H137"/>
    <mergeCell ref="G138:H138"/>
    <mergeCell ref="G139:H139"/>
    <mergeCell ref="G140:H140"/>
    <mergeCell ref="G141:H141"/>
    <mergeCell ref="A146:B146"/>
    <mergeCell ref="A147:B147"/>
    <mergeCell ref="A148:B148"/>
    <mergeCell ref="A149:B149"/>
    <mergeCell ref="A150:B150"/>
    <mergeCell ref="G142:H142"/>
    <mergeCell ref="A143:I143"/>
    <mergeCell ref="A144:B144"/>
    <mergeCell ref="G144:H144"/>
    <mergeCell ref="A145:B145"/>
    <mergeCell ref="G145:H145"/>
    <mergeCell ref="G146:H146"/>
    <mergeCell ref="G147:H147"/>
    <mergeCell ref="G148:H148"/>
    <mergeCell ref="G149:H149"/>
    <mergeCell ref="G150:H150"/>
    <mergeCell ref="A151:I151"/>
    <mergeCell ref="A152:I152"/>
    <mergeCell ref="A153:I153"/>
    <mergeCell ref="A154:I154"/>
    <mergeCell ref="A155:I155"/>
    <mergeCell ref="A156:I156"/>
    <mergeCell ref="A157:I157"/>
    <mergeCell ref="E158:F159"/>
    <mergeCell ref="G158:G159"/>
    <mergeCell ref="H158:I159"/>
    <mergeCell ref="A158:D159"/>
    <mergeCell ref="A160:I160"/>
    <mergeCell ref="A161:D162"/>
    <mergeCell ref="E161:F161"/>
    <mergeCell ref="H161:I161"/>
    <mergeCell ref="E162:F162"/>
    <mergeCell ref="H162:I162"/>
  </mergeCells>
  <hyperlinks>
    <hyperlink r:id="rId1" ref="A3"/>
    <hyperlink r:id="rId2" ref="A57"/>
    <hyperlink r:id="rId3" ref="A106"/>
    <hyperlink r:id="rId4" ref="A155"/>
    <hyperlink r:id="rId5" ref="A186"/>
    <hyperlink r:id="rId6" ref="A218"/>
  </hyperlinks>
  <drawing r:id="rId7"/>
</worksheet>
</file>